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8" windowWidth="11340" windowHeight="9348"/>
  </bookViews>
  <sheets>
    <sheet name="Route 20" sheetId="1" r:id="rId1"/>
    <sheet name="20 x 1" sheetId="7" r:id="rId2"/>
    <sheet name="20 x 2" sheetId="8" r:id="rId3"/>
    <sheet name="20 x 3" sheetId="9" r:id="rId4"/>
    <sheet name="20 x 4" sheetId="10" r:id="rId5"/>
    <sheet name="20 x 5" sheetId="11" r:id="rId6"/>
    <sheet name="20 x 6" sheetId="12" r:id="rId7"/>
    <sheet name="Sat Rt 20" sheetId="6" r:id="rId8"/>
    <sheet name="20 1 Sat" sheetId="14" r:id="rId9"/>
    <sheet name="20 x 2 Sat" sheetId="13" r:id="rId10"/>
  </sheets>
  <externalReferences>
    <externalReference r:id="rId11"/>
  </externalReferences>
  <definedNames>
    <definedName name="_xlnm._FilterDatabase" localSheetId="8" hidden="1">'20 1 Sat'!$B$12:$B$25</definedName>
    <definedName name="_xlnm._FilterDatabase" localSheetId="1" hidden="1">'20 x 1'!$B$12:$B$32</definedName>
    <definedName name="_xlnm._FilterDatabase" localSheetId="2" hidden="1">'20 x 2'!$B$12:$B$27</definedName>
    <definedName name="_xlnm._FilterDatabase" localSheetId="9" hidden="1">'20 x 2 Sat'!$B$12:$B$23</definedName>
    <definedName name="_xlnm._FilterDatabase" localSheetId="3" hidden="1">'20 x 3'!$B$12:$B$25</definedName>
    <definedName name="_xlnm._FilterDatabase" localSheetId="4" hidden="1">'20 x 4'!$B$12:$B$32</definedName>
    <definedName name="_xlnm._FilterDatabase" localSheetId="5" hidden="1">'20 x 5'!$B$12:$B$27</definedName>
    <definedName name="_xlnm._FilterDatabase" localSheetId="6" hidden="1">'20 x 6'!$B$12:$B$25</definedName>
    <definedName name="_xlnm._FilterDatabase" localSheetId="0" hidden="1">'Route 20'!$A$12:$A$68</definedName>
    <definedName name="_xlnm._FilterDatabase" localSheetId="7" hidden="1">'Sat Rt 20'!$A$12:$B$34</definedName>
    <definedName name="Print" localSheetId="8">#REF!</definedName>
    <definedName name="Print" localSheetId="1">#REF!</definedName>
    <definedName name="Print" localSheetId="2">#REF!</definedName>
    <definedName name="Print" localSheetId="9">#REF!</definedName>
    <definedName name="Print" localSheetId="3">#REF!</definedName>
    <definedName name="Print" localSheetId="4">#REF!</definedName>
    <definedName name="Print" localSheetId="5">#REF!</definedName>
    <definedName name="Print" localSheetId="6">#REF!</definedName>
    <definedName name="Print">#REF!</definedName>
    <definedName name="_xlnm.Print_Area" localSheetId="8">'20 1 Sat'!$A$1:$K$26</definedName>
    <definedName name="_xlnm.Print_Area" localSheetId="1">'20 x 1'!$A$1:$K$33</definedName>
    <definedName name="_xlnm.Print_Area" localSheetId="2">'20 x 2'!$A$1:$K$28</definedName>
    <definedName name="_xlnm.Print_Area" localSheetId="9">'20 x 2 Sat'!$A$1:$K$24</definedName>
    <definedName name="_xlnm.Print_Area" localSheetId="3">'20 x 3'!$A$1:$K$26</definedName>
    <definedName name="_xlnm.Print_Area" localSheetId="4">'20 x 4'!$A$1:$K$33</definedName>
    <definedName name="_xlnm.Print_Area" localSheetId="5">'20 x 5'!$A$1:$K$28</definedName>
    <definedName name="_xlnm.Print_Area" localSheetId="6">'20 x 6'!$A$1:$K$26</definedName>
    <definedName name="_xlnm.Print_Area" localSheetId="0">'Route 20'!$A$1:$H$109</definedName>
    <definedName name="_xlnm.Print_Area" localSheetId="7">'Sat Rt 20'!$A$1:$O$38</definedName>
    <definedName name="_xlnm.Print_Titles" localSheetId="8">'20 1 Sat'!$1:$12</definedName>
    <definedName name="_xlnm.Print_Titles" localSheetId="1">'20 x 1'!$1:$12</definedName>
    <definedName name="_xlnm.Print_Titles" localSheetId="2">'20 x 2'!$1:$12</definedName>
    <definedName name="_xlnm.Print_Titles" localSheetId="9">'20 x 2 Sat'!$1:$12</definedName>
    <definedName name="_xlnm.Print_Titles" localSheetId="3">'20 x 3'!$1:$12</definedName>
    <definedName name="_xlnm.Print_Titles" localSheetId="4">'20 x 4'!$1:$12</definedName>
    <definedName name="_xlnm.Print_Titles" localSheetId="5">'20 x 5'!$1:$12</definedName>
    <definedName name="_xlnm.Print_Titles" localSheetId="6">'20 x 6'!$1:$12</definedName>
    <definedName name="_xlnm.Print_Titles" localSheetId="0">'Route 20'!$1:$12</definedName>
    <definedName name="Print4" localSheetId="8">'[1]Rt 20 divided'!#REF!</definedName>
    <definedName name="Print4" localSheetId="1">'[1]Rt 20 divided'!#REF!</definedName>
    <definedName name="Print4" localSheetId="2">'[1]Rt 20 divided'!#REF!</definedName>
    <definedName name="Print4" localSheetId="9">'[1]Rt 20 divided'!#REF!</definedName>
    <definedName name="Print4" localSheetId="3">'[1]Rt 20 divided'!#REF!</definedName>
    <definedName name="Print4" localSheetId="4">'[1]Rt 20 divided'!#REF!</definedName>
    <definedName name="Print4" localSheetId="5">'[1]Rt 20 divided'!#REF!</definedName>
    <definedName name="Print4" localSheetId="6">'[1]Rt 20 divided'!#REF!</definedName>
    <definedName name="Print4">'[1]Rt 20 divided'!#REF!</definedName>
    <definedName name="Print5" localSheetId="8">'[1]Rt 20 divided'!#REF!</definedName>
    <definedName name="Print5" localSheetId="1">'[1]Rt 20 divided'!#REF!</definedName>
    <definedName name="Print5" localSheetId="2">'[1]Rt 20 divided'!#REF!</definedName>
    <definedName name="Print5" localSheetId="9">'[1]Rt 20 divided'!#REF!</definedName>
    <definedName name="Print5" localSheetId="3">'[1]Rt 20 divided'!#REF!</definedName>
    <definedName name="Print5" localSheetId="4">'[1]Rt 20 divided'!#REF!</definedName>
    <definedName name="Print5" localSheetId="5">'[1]Rt 20 divided'!#REF!</definedName>
    <definedName name="Print5" localSheetId="6">'[1]Rt 20 divided'!#REF!</definedName>
    <definedName name="Print5">'[1]Rt 20 divided'!#REF!</definedName>
    <definedName name="PrintSat" localSheetId="8">#REF!</definedName>
    <definedName name="PrintSat" localSheetId="1">#REF!</definedName>
    <definedName name="PrintSat" localSheetId="2">#REF!</definedName>
    <definedName name="PrintSat" localSheetId="9">#REF!</definedName>
    <definedName name="PrintSat" localSheetId="3">#REF!</definedName>
    <definedName name="PrintSat" localSheetId="4">#REF!</definedName>
    <definedName name="PrintSat" localSheetId="5">#REF!</definedName>
    <definedName name="PrintSat" localSheetId="6">#REF!</definedName>
    <definedName name="PrintSat">#REF!</definedName>
    <definedName name="PrintSat1" localSheetId="8">#REF!</definedName>
    <definedName name="PrintSat1" localSheetId="1">#REF!</definedName>
    <definedName name="PrintSat1" localSheetId="2">#REF!</definedName>
    <definedName name="PrintSat1" localSheetId="9">#REF!</definedName>
    <definedName name="PrintSat1" localSheetId="3">#REF!</definedName>
    <definedName name="PrintSat1" localSheetId="4">#REF!</definedName>
    <definedName name="PrintSat1" localSheetId="5">#REF!</definedName>
    <definedName name="PrintSat1" localSheetId="6">#REF!</definedName>
    <definedName name="PrintSat1">#REF!</definedName>
    <definedName name="PrintSat2" localSheetId="8">#REF!</definedName>
    <definedName name="PrintSat2" localSheetId="1">#REF!</definedName>
    <definedName name="PrintSat2" localSheetId="2">#REF!</definedName>
    <definedName name="PrintSat2" localSheetId="9">#REF!</definedName>
    <definedName name="PrintSat2" localSheetId="3">#REF!</definedName>
    <definedName name="PrintSat2" localSheetId="4">#REF!</definedName>
    <definedName name="PrintSat2" localSheetId="5">#REF!</definedName>
    <definedName name="PrintSat2" localSheetId="6">#REF!</definedName>
    <definedName name="PrintSat2">#REF!</definedName>
  </definedNames>
  <calcPr calcId="125725"/>
</workbook>
</file>

<file path=xl/calcChain.xml><?xml version="1.0" encoding="utf-8"?>
<calcChain xmlns="http://schemas.openxmlformats.org/spreadsheetml/2006/main">
  <c r="E13" i="14"/>
  <c r="F13" s="1"/>
  <c r="G13" s="1"/>
  <c r="H13" s="1"/>
  <c r="I13" s="1"/>
  <c r="D14" s="1"/>
  <c r="E14" s="1"/>
  <c r="F14" s="1"/>
  <c r="G14" s="1"/>
  <c r="H14" s="1"/>
  <c r="I14" s="1"/>
  <c r="D15" s="1"/>
  <c r="E15" s="1"/>
  <c r="F15" s="1"/>
  <c r="G15" s="1"/>
  <c r="H15" s="1"/>
  <c r="I15" s="1"/>
  <c r="D16" s="1"/>
  <c r="E16" s="1"/>
  <c r="F16" s="1"/>
  <c r="G16" s="1"/>
  <c r="H16" s="1"/>
  <c r="I16" s="1"/>
  <c r="D17" s="1"/>
  <c r="E17" s="1"/>
  <c r="F17" s="1"/>
  <c r="G17" s="1"/>
  <c r="H17" s="1"/>
  <c r="I17" s="1"/>
  <c r="D18" s="1"/>
  <c r="E18" s="1"/>
  <c r="F18" s="1"/>
  <c r="G18" s="1"/>
  <c r="H18" s="1"/>
  <c r="I18" s="1"/>
  <c r="D19" s="1"/>
  <c r="E19" s="1"/>
  <c r="F19" s="1"/>
  <c r="G19" s="1"/>
  <c r="H19" s="1"/>
  <c r="I19" s="1"/>
  <c r="D20" s="1"/>
  <c r="E20" s="1"/>
  <c r="F20" s="1"/>
  <c r="G20" s="1"/>
  <c r="H20" s="1"/>
  <c r="I20" s="1"/>
  <c r="J8"/>
  <c r="I7"/>
  <c r="H7"/>
  <c r="G7"/>
  <c r="F7"/>
  <c r="E7"/>
  <c r="D7"/>
  <c r="J6"/>
  <c r="E13" i="13"/>
  <c r="F13" s="1"/>
  <c r="G13" s="1"/>
  <c r="H13" s="1"/>
  <c r="I13" s="1"/>
  <c r="D14" s="1"/>
  <c r="E14" s="1"/>
  <c r="F14" s="1"/>
  <c r="G14" s="1"/>
  <c r="H14" s="1"/>
  <c r="I14" s="1"/>
  <c r="D15" s="1"/>
  <c r="E15" s="1"/>
  <c r="F15" s="1"/>
  <c r="G15" s="1"/>
  <c r="H15" s="1"/>
  <c r="I15" s="1"/>
  <c r="D16" s="1"/>
  <c r="E16" s="1"/>
  <c r="F16" s="1"/>
  <c r="G16" s="1"/>
  <c r="H16" s="1"/>
  <c r="I16" s="1"/>
  <c r="D17" s="1"/>
  <c r="E17" s="1"/>
  <c r="F17" s="1"/>
  <c r="G17" s="1"/>
  <c r="H17" s="1"/>
  <c r="I17" s="1"/>
  <c r="D18" s="1"/>
  <c r="J8"/>
  <c r="I7"/>
  <c r="H7"/>
  <c r="G7"/>
  <c r="F7"/>
  <c r="E7"/>
  <c r="D7"/>
  <c r="J6"/>
  <c r="J7" i="14" l="1"/>
  <c r="D21"/>
  <c r="E21" s="1"/>
  <c r="F21" s="1"/>
  <c r="G21" s="1"/>
  <c r="H21" s="1"/>
  <c r="I21" s="1"/>
  <c r="D22" s="1"/>
  <c r="E22" s="1"/>
  <c r="F22" s="1"/>
  <c r="G22" s="1"/>
  <c r="H22" s="1"/>
  <c r="I22" s="1"/>
  <c r="E18" i="13"/>
  <c r="F18" s="1"/>
  <c r="G18" s="1"/>
  <c r="H18" s="1"/>
  <c r="I18" s="1"/>
  <c r="J7"/>
  <c r="H13" i="12"/>
  <c r="I13" s="1"/>
  <c r="D14" s="1"/>
  <c r="E14" s="1"/>
  <c r="F14" s="1"/>
  <c r="G14" s="1"/>
  <c r="H14" s="1"/>
  <c r="I14" s="1"/>
  <c r="D15" s="1"/>
  <c r="E15" s="1"/>
  <c r="F15" s="1"/>
  <c r="G15" s="1"/>
  <c r="H15" s="1"/>
  <c r="I15" s="1"/>
  <c r="D16" s="1"/>
  <c r="E16" s="1"/>
  <c r="F16" s="1"/>
  <c r="G16" s="1"/>
  <c r="H16" s="1"/>
  <c r="I16" s="1"/>
  <c r="D17" s="1"/>
  <c r="E17" s="1"/>
  <c r="F17" s="1"/>
  <c r="G17" s="1"/>
  <c r="H17" s="1"/>
  <c r="I17" s="1"/>
  <c r="D18" s="1"/>
  <c r="E18" s="1"/>
  <c r="F18" s="1"/>
  <c r="G18" s="1"/>
  <c r="H18" s="1"/>
  <c r="I18" s="1"/>
  <c r="D19" s="1"/>
  <c r="E19" s="1"/>
  <c r="F19" s="1"/>
  <c r="G19" s="1"/>
  <c r="H19" s="1"/>
  <c r="I19" s="1"/>
  <c r="D20" s="1"/>
  <c r="E20" s="1"/>
  <c r="F20" s="1"/>
  <c r="G20" s="1"/>
  <c r="H20" s="1"/>
  <c r="I20" s="1"/>
  <c r="D21" s="1"/>
  <c r="E21" s="1"/>
  <c r="F21" s="1"/>
  <c r="G21" s="1"/>
  <c r="H21" s="1"/>
  <c r="I21" s="1"/>
  <c r="D22" s="1"/>
  <c r="E22" s="1"/>
  <c r="F22" s="1"/>
  <c r="G22" s="1"/>
  <c r="H22" s="1"/>
  <c r="I22" s="1"/>
  <c r="D23" s="1"/>
  <c r="E23" s="1"/>
  <c r="F23" s="1"/>
  <c r="G23" s="1"/>
  <c r="H23" s="1"/>
  <c r="I23" s="1"/>
  <c r="D24" s="1"/>
  <c r="E24" s="1"/>
  <c r="F24" s="1"/>
  <c r="G24" s="1"/>
  <c r="H24" s="1"/>
  <c r="I24" s="1"/>
  <c r="D25" s="1"/>
  <c r="E25" s="1"/>
  <c r="F25" s="1"/>
  <c r="G25" s="1"/>
  <c r="H25" s="1"/>
  <c r="I25" s="1"/>
  <c r="J8"/>
  <c r="I7"/>
  <c r="H7"/>
  <c r="G7"/>
  <c r="F7"/>
  <c r="E7"/>
  <c r="D7"/>
  <c r="J6"/>
  <c r="E26" i="11"/>
  <c r="F26" s="1"/>
  <c r="G26" s="1"/>
  <c r="H26" s="1"/>
  <c r="I26" s="1"/>
  <c r="D27" s="1"/>
  <c r="E27" s="1"/>
  <c r="F27" s="1"/>
  <c r="G27" s="1"/>
  <c r="H27" s="1"/>
  <c r="I27" s="1"/>
  <c r="H13"/>
  <c r="I13" s="1"/>
  <c r="D14" s="1"/>
  <c r="E14" s="1"/>
  <c r="F14" s="1"/>
  <c r="G14" s="1"/>
  <c r="H14" s="1"/>
  <c r="I14" s="1"/>
  <c r="D15" s="1"/>
  <c r="E15" s="1"/>
  <c r="F15" s="1"/>
  <c r="G15" s="1"/>
  <c r="H15" s="1"/>
  <c r="I15" s="1"/>
  <c r="D16" s="1"/>
  <c r="E16" s="1"/>
  <c r="F16" s="1"/>
  <c r="G16" s="1"/>
  <c r="H16" s="1"/>
  <c r="I16" s="1"/>
  <c r="D17" s="1"/>
  <c r="E17" s="1"/>
  <c r="F17" s="1"/>
  <c r="G17" s="1"/>
  <c r="H17" s="1"/>
  <c r="I17" s="1"/>
  <c r="D18" s="1"/>
  <c r="E18" s="1"/>
  <c r="F18" s="1"/>
  <c r="G18" s="1"/>
  <c r="H18" s="1"/>
  <c r="I18" s="1"/>
  <c r="D19" s="1"/>
  <c r="E19" s="1"/>
  <c r="F19" s="1"/>
  <c r="G19" s="1"/>
  <c r="H19" s="1"/>
  <c r="I19" s="1"/>
  <c r="D20" s="1"/>
  <c r="E20" s="1"/>
  <c r="F20" s="1"/>
  <c r="G20" s="1"/>
  <c r="H20" s="1"/>
  <c r="I20" s="1"/>
  <c r="D21" s="1"/>
  <c r="E21" s="1"/>
  <c r="F21" s="1"/>
  <c r="G21" s="1"/>
  <c r="H21" s="1"/>
  <c r="I21" s="1"/>
  <c r="D22" s="1"/>
  <c r="E22" s="1"/>
  <c r="F22" s="1"/>
  <c r="G22" s="1"/>
  <c r="H22" s="1"/>
  <c r="I22" s="1"/>
  <c r="D23" s="1"/>
  <c r="E23" s="1"/>
  <c r="F23" s="1"/>
  <c r="G23" s="1"/>
  <c r="H23" s="1"/>
  <c r="I23" s="1"/>
  <c r="D24" s="1"/>
  <c r="E24" s="1"/>
  <c r="F24" s="1"/>
  <c r="G24" s="1"/>
  <c r="H24" s="1"/>
  <c r="I24" s="1"/>
  <c r="D25" s="1"/>
  <c r="E25" s="1"/>
  <c r="F25" s="1"/>
  <c r="G25" s="1"/>
  <c r="H25" s="1"/>
  <c r="I25" s="1"/>
  <c r="J8"/>
  <c r="I7"/>
  <c r="H7"/>
  <c r="G7"/>
  <c r="F7"/>
  <c r="E7"/>
  <c r="D7"/>
  <c r="J6"/>
  <c r="H13" i="10"/>
  <c r="I13" s="1"/>
  <c r="D14" s="1"/>
  <c r="E14" s="1"/>
  <c r="F14" s="1"/>
  <c r="G14" s="1"/>
  <c r="H14" s="1"/>
  <c r="I14" s="1"/>
  <c r="D15" s="1"/>
  <c r="E15" s="1"/>
  <c r="F15" s="1"/>
  <c r="G15" s="1"/>
  <c r="H15" s="1"/>
  <c r="I15" s="1"/>
  <c r="D16" s="1"/>
  <c r="E16" s="1"/>
  <c r="F16" s="1"/>
  <c r="G16" s="1"/>
  <c r="H16" s="1"/>
  <c r="I16" s="1"/>
  <c r="D17" s="1"/>
  <c r="E17" s="1"/>
  <c r="F17" s="1"/>
  <c r="G17" s="1"/>
  <c r="H17" s="1"/>
  <c r="I17" s="1"/>
  <c r="D18" s="1"/>
  <c r="E18" s="1"/>
  <c r="F18" s="1"/>
  <c r="G18" s="1"/>
  <c r="H18" s="1"/>
  <c r="I18" s="1"/>
  <c r="D19" s="1"/>
  <c r="E19" s="1"/>
  <c r="F19" s="1"/>
  <c r="G19" s="1"/>
  <c r="H19" s="1"/>
  <c r="I19" s="1"/>
  <c r="D20" s="1"/>
  <c r="E20" s="1"/>
  <c r="F20" s="1"/>
  <c r="G20" s="1"/>
  <c r="H20" s="1"/>
  <c r="I20" s="1"/>
  <c r="D21" s="1"/>
  <c r="E21" s="1"/>
  <c r="F21" s="1"/>
  <c r="G21" s="1"/>
  <c r="H21" s="1"/>
  <c r="I21" s="1"/>
  <c r="D22" s="1"/>
  <c r="E22" s="1"/>
  <c r="F22" s="1"/>
  <c r="G22" s="1"/>
  <c r="H22" s="1"/>
  <c r="I22" s="1"/>
  <c r="D23" s="1"/>
  <c r="E23" s="1"/>
  <c r="F23" s="1"/>
  <c r="G23" s="1"/>
  <c r="H23" s="1"/>
  <c r="I23" s="1"/>
  <c r="D24" s="1"/>
  <c r="E24" s="1"/>
  <c r="F24" s="1"/>
  <c r="G24" s="1"/>
  <c r="H24" s="1"/>
  <c r="I24" s="1"/>
  <c r="D25" s="1"/>
  <c r="E25" s="1"/>
  <c r="F25" s="1"/>
  <c r="G25" s="1"/>
  <c r="H25" s="1"/>
  <c r="I25" s="1"/>
  <c r="D26" s="1"/>
  <c r="E26" s="1"/>
  <c r="F26" s="1"/>
  <c r="G26" s="1"/>
  <c r="H26" s="1"/>
  <c r="I26" s="1"/>
  <c r="D27" s="1"/>
  <c r="E27" s="1"/>
  <c r="F27" s="1"/>
  <c r="G27" s="1"/>
  <c r="H27" s="1"/>
  <c r="I27" s="1"/>
  <c r="D28" s="1"/>
  <c r="E28" s="1"/>
  <c r="F28" s="1"/>
  <c r="G28" s="1"/>
  <c r="H28" s="1"/>
  <c r="I28" s="1"/>
  <c r="D29" s="1"/>
  <c r="E29" s="1"/>
  <c r="F29" s="1"/>
  <c r="G29" s="1"/>
  <c r="H29" s="1"/>
  <c r="I29" s="1"/>
  <c r="D30" s="1"/>
  <c r="E30" s="1"/>
  <c r="F30" s="1"/>
  <c r="G30" s="1"/>
  <c r="H30" s="1"/>
  <c r="I30" s="1"/>
  <c r="D31" s="1"/>
  <c r="E31" s="1"/>
  <c r="F31" s="1"/>
  <c r="G31" s="1"/>
  <c r="H31" s="1"/>
  <c r="I31" s="1"/>
  <c r="D32" s="1"/>
  <c r="E32" s="1"/>
  <c r="F32" s="1"/>
  <c r="G32" s="1"/>
  <c r="H32" s="1"/>
  <c r="I32" s="1"/>
  <c r="J8"/>
  <c r="I7"/>
  <c r="H7"/>
  <c r="J7" s="1"/>
  <c r="G7"/>
  <c r="F7"/>
  <c r="E7"/>
  <c r="D7"/>
  <c r="J6"/>
  <c r="H13" i="9"/>
  <c r="I13" s="1"/>
  <c r="D14" s="1"/>
  <c r="E14" s="1"/>
  <c r="F14" s="1"/>
  <c r="G14" s="1"/>
  <c r="H14" s="1"/>
  <c r="I14" s="1"/>
  <c r="D15" s="1"/>
  <c r="E15" s="1"/>
  <c r="F15" s="1"/>
  <c r="G15" s="1"/>
  <c r="H15" s="1"/>
  <c r="I15" s="1"/>
  <c r="D16" s="1"/>
  <c r="E16" s="1"/>
  <c r="F16" s="1"/>
  <c r="G16" s="1"/>
  <c r="H16" s="1"/>
  <c r="I16" s="1"/>
  <c r="D17" s="1"/>
  <c r="E17" s="1"/>
  <c r="F17" s="1"/>
  <c r="G17" s="1"/>
  <c r="H17" s="1"/>
  <c r="I17" s="1"/>
  <c r="D18" s="1"/>
  <c r="E18" s="1"/>
  <c r="F18" s="1"/>
  <c r="G18" s="1"/>
  <c r="H18" s="1"/>
  <c r="I18" s="1"/>
  <c r="D19" s="1"/>
  <c r="E19" s="1"/>
  <c r="F19" s="1"/>
  <c r="G19" s="1"/>
  <c r="H19" s="1"/>
  <c r="I19" s="1"/>
  <c r="D20" s="1"/>
  <c r="E20" s="1"/>
  <c r="F20" s="1"/>
  <c r="G20" s="1"/>
  <c r="H20" s="1"/>
  <c r="I20" s="1"/>
  <c r="D21" s="1"/>
  <c r="E21" s="1"/>
  <c r="F21" s="1"/>
  <c r="G21" s="1"/>
  <c r="H21" s="1"/>
  <c r="I21" s="1"/>
  <c r="D22" s="1"/>
  <c r="E22" s="1"/>
  <c r="F22" s="1"/>
  <c r="G22" s="1"/>
  <c r="H22" s="1"/>
  <c r="I22" s="1"/>
  <c r="D23" s="1"/>
  <c r="E23" s="1"/>
  <c r="F23" s="1"/>
  <c r="G23" s="1"/>
  <c r="H23" s="1"/>
  <c r="I23" s="1"/>
  <c r="D24" s="1"/>
  <c r="E24" s="1"/>
  <c r="F24" s="1"/>
  <c r="G24" s="1"/>
  <c r="H24" s="1"/>
  <c r="I24" s="1"/>
  <c r="D25" s="1"/>
  <c r="E25" s="1"/>
  <c r="F25" s="1"/>
  <c r="G25" s="1"/>
  <c r="H25" s="1"/>
  <c r="I25" s="1"/>
  <c r="J8"/>
  <c r="I7"/>
  <c r="H7"/>
  <c r="G7"/>
  <c r="F7"/>
  <c r="E7"/>
  <c r="D7"/>
  <c r="J6"/>
  <c r="E27" i="8"/>
  <c r="F27" s="1"/>
  <c r="G27" s="1"/>
  <c r="H27" s="1"/>
  <c r="I27" s="1"/>
  <c r="H13"/>
  <c r="I13" s="1"/>
  <c r="D14" s="1"/>
  <c r="E14" s="1"/>
  <c r="F14" s="1"/>
  <c r="G14" s="1"/>
  <c r="H14" s="1"/>
  <c r="I14" s="1"/>
  <c r="D15" s="1"/>
  <c r="E15" s="1"/>
  <c r="F15" s="1"/>
  <c r="G15" s="1"/>
  <c r="H15" s="1"/>
  <c r="I15" s="1"/>
  <c r="D16" s="1"/>
  <c r="E16" s="1"/>
  <c r="F16" s="1"/>
  <c r="G16" s="1"/>
  <c r="H16" s="1"/>
  <c r="I16" s="1"/>
  <c r="D17" s="1"/>
  <c r="E17" s="1"/>
  <c r="F17" s="1"/>
  <c r="G17" s="1"/>
  <c r="H17" s="1"/>
  <c r="I17" s="1"/>
  <c r="D18" s="1"/>
  <c r="E18" s="1"/>
  <c r="F18" s="1"/>
  <c r="G18" s="1"/>
  <c r="H18" s="1"/>
  <c r="I18" s="1"/>
  <c r="D19" s="1"/>
  <c r="E19" s="1"/>
  <c r="F19" s="1"/>
  <c r="G19" s="1"/>
  <c r="H19" s="1"/>
  <c r="I19" s="1"/>
  <c r="D20" s="1"/>
  <c r="E20" s="1"/>
  <c r="F20" s="1"/>
  <c r="G20" s="1"/>
  <c r="H20" s="1"/>
  <c r="I20" s="1"/>
  <c r="D21" s="1"/>
  <c r="E21" s="1"/>
  <c r="F21" s="1"/>
  <c r="G21" s="1"/>
  <c r="H21" s="1"/>
  <c r="I21" s="1"/>
  <c r="D22" s="1"/>
  <c r="E22" s="1"/>
  <c r="F22" s="1"/>
  <c r="G22" s="1"/>
  <c r="H22" s="1"/>
  <c r="I22" s="1"/>
  <c r="D23" s="1"/>
  <c r="E23" s="1"/>
  <c r="F23" s="1"/>
  <c r="G23" s="1"/>
  <c r="H23" s="1"/>
  <c r="I23" s="1"/>
  <c r="D24" s="1"/>
  <c r="E24" s="1"/>
  <c r="F24" s="1"/>
  <c r="G24" s="1"/>
  <c r="H24" s="1"/>
  <c r="I24" s="1"/>
  <c r="D25" s="1"/>
  <c r="E25" s="1"/>
  <c r="F25" s="1"/>
  <c r="G25" s="1"/>
  <c r="H25" s="1"/>
  <c r="I25" s="1"/>
  <c r="D26" s="1"/>
  <c r="E26" s="1"/>
  <c r="F26" s="1"/>
  <c r="G26" s="1"/>
  <c r="H26" s="1"/>
  <c r="I26" s="1"/>
  <c r="J8"/>
  <c r="I7"/>
  <c r="H7"/>
  <c r="G7"/>
  <c r="F7"/>
  <c r="E7"/>
  <c r="D7"/>
  <c r="J6"/>
  <c r="H13" i="7"/>
  <c r="I13" s="1"/>
  <c r="D14" s="1"/>
  <c r="E14" s="1"/>
  <c r="F14" s="1"/>
  <c r="G14" s="1"/>
  <c r="H14" s="1"/>
  <c r="I14" s="1"/>
  <c r="D15" s="1"/>
  <c r="E15" s="1"/>
  <c r="F15" s="1"/>
  <c r="G15" s="1"/>
  <c r="H15" s="1"/>
  <c r="I15" s="1"/>
  <c r="D16" s="1"/>
  <c r="E16" s="1"/>
  <c r="F16" s="1"/>
  <c r="G16" s="1"/>
  <c r="H16" s="1"/>
  <c r="I16" s="1"/>
  <c r="D17" s="1"/>
  <c r="E17" s="1"/>
  <c r="F17" s="1"/>
  <c r="G17" s="1"/>
  <c r="H17" s="1"/>
  <c r="I17" s="1"/>
  <c r="D18" s="1"/>
  <c r="E18" s="1"/>
  <c r="F18" s="1"/>
  <c r="G18" s="1"/>
  <c r="H18" s="1"/>
  <c r="I18" s="1"/>
  <c r="D19" s="1"/>
  <c r="E19" s="1"/>
  <c r="F19" s="1"/>
  <c r="G19" s="1"/>
  <c r="H19" s="1"/>
  <c r="I19" s="1"/>
  <c r="D20" s="1"/>
  <c r="E20" s="1"/>
  <c r="F20" s="1"/>
  <c r="G20" s="1"/>
  <c r="H20" s="1"/>
  <c r="I20" s="1"/>
  <c r="D21" s="1"/>
  <c r="E21" s="1"/>
  <c r="F21" s="1"/>
  <c r="G21" s="1"/>
  <c r="H21" s="1"/>
  <c r="I21" s="1"/>
  <c r="D22" s="1"/>
  <c r="E22" s="1"/>
  <c r="F22" s="1"/>
  <c r="G22" s="1"/>
  <c r="H22" s="1"/>
  <c r="I22" s="1"/>
  <c r="D23" s="1"/>
  <c r="E23" s="1"/>
  <c r="F23" s="1"/>
  <c r="G23" s="1"/>
  <c r="H23" s="1"/>
  <c r="I23" s="1"/>
  <c r="D24" s="1"/>
  <c r="E24" s="1"/>
  <c r="F24" s="1"/>
  <c r="G24" s="1"/>
  <c r="H24" s="1"/>
  <c r="I24" s="1"/>
  <c r="D25" s="1"/>
  <c r="E25" s="1"/>
  <c r="F25" s="1"/>
  <c r="G25" s="1"/>
  <c r="H25" s="1"/>
  <c r="I25" s="1"/>
  <c r="D26" s="1"/>
  <c r="E26" s="1"/>
  <c r="F26" s="1"/>
  <c r="G26" s="1"/>
  <c r="H26" s="1"/>
  <c r="I26" s="1"/>
  <c r="D27" s="1"/>
  <c r="E27" s="1"/>
  <c r="F27" s="1"/>
  <c r="G27" s="1"/>
  <c r="H27" s="1"/>
  <c r="I27" s="1"/>
  <c r="D28" s="1"/>
  <c r="E28" s="1"/>
  <c r="F28" s="1"/>
  <c r="G28" s="1"/>
  <c r="H28" s="1"/>
  <c r="I28" s="1"/>
  <c r="D29" s="1"/>
  <c r="E29" s="1"/>
  <c r="F29" s="1"/>
  <c r="G29" s="1"/>
  <c r="H29" s="1"/>
  <c r="I29" s="1"/>
  <c r="D30" s="1"/>
  <c r="E30" s="1"/>
  <c r="F30" s="1"/>
  <c r="G30" s="1"/>
  <c r="H30" s="1"/>
  <c r="I30" s="1"/>
  <c r="D31" s="1"/>
  <c r="E31" s="1"/>
  <c r="F31" s="1"/>
  <c r="G31" s="1"/>
  <c r="H31" s="1"/>
  <c r="I31" s="1"/>
  <c r="D32" s="1"/>
  <c r="E32" s="1"/>
  <c r="F32" s="1"/>
  <c r="G32" s="1"/>
  <c r="H32" s="1"/>
  <c r="I32" s="1"/>
  <c r="J8"/>
  <c r="I7"/>
  <c r="H7"/>
  <c r="G7"/>
  <c r="F7"/>
  <c r="E7"/>
  <c r="D7"/>
  <c r="J6"/>
  <c r="G13" i="6"/>
  <c r="H13" s="1"/>
  <c r="K13" s="1"/>
  <c r="L13" s="1"/>
  <c r="M13" s="1"/>
  <c r="F14" s="1"/>
  <c r="G14" s="1"/>
  <c r="H14" s="1"/>
  <c r="K14" s="1"/>
  <c r="L14" s="1"/>
  <c r="M14" s="1"/>
  <c r="F15" s="1"/>
  <c r="G15" s="1"/>
  <c r="H15" s="1"/>
  <c r="K15" s="1"/>
  <c r="L15" s="1"/>
  <c r="M15" s="1"/>
  <c r="F17" s="1"/>
  <c r="G17" s="1"/>
  <c r="H17" s="1"/>
  <c r="K17" s="1"/>
  <c r="L17" s="1"/>
  <c r="M17" s="1"/>
  <c r="F19" s="1"/>
  <c r="G19" s="1"/>
  <c r="H19" s="1"/>
  <c r="K19" s="1"/>
  <c r="L19" s="1"/>
  <c r="M19" s="1"/>
  <c r="F21" s="1"/>
  <c r="G21" s="1"/>
  <c r="H21" s="1"/>
  <c r="K21" s="1"/>
  <c r="L21" s="1"/>
  <c r="M21" s="1"/>
  <c r="F23" s="1"/>
  <c r="G23" s="1"/>
  <c r="H23" s="1"/>
  <c r="K23" s="1"/>
  <c r="L23" s="1"/>
  <c r="M23" s="1"/>
  <c r="F25" s="1"/>
  <c r="G25" s="1"/>
  <c r="H25" s="1"/>
  <c r="K25" s="1"/>
  <c r="L25" s="1"/>
  <c r="M25" s="1"/>
  <c r="F27" s="1"/>
  <c r="G27" s="1"/>
  <c r="H27" s="1"/>
  <c r="K27" s="1"/>
  <c r="L27" s="1"/>
  <c r="M27" s="1"/>
  <c r="F29" s="1"/>
  <c r="G29" s="1"/>
  <c r="H29" s="1"/>
  <c r="K29" s="1"/>
  <c r="L29" s="1"/>
  <c r="M29" s="1"/>
  <c r="F31" s="1"/>
  <c r="G31" s="1"/>
  <c r="H31" s="1"/>
  <c r="K31" s="1"/>
  <c r="L31" s="1"/>
  <c r="M31" s="1"/>
  <c r="F33" s="1"/>
  <c r="G33" s="1"/>
  <c r="H33" s="1"/>
  <c r="K33" s="1"/>
  <c r="L33" s="1"/>
  <c r="M33" s="1"/>
  <c r="F35" s="1"/>
  <c r="G35" s="1"/>
  <c r="H35" s="1"/>
  <c r="K35" s="1"/>
  <c r="L35" s="1"/>
  <c r="M35" s="1"/>
  <c r="G16"/>
  <c r="H16" s="1"/>
  <c r="K16" s="1"/>
  <c r="L16" s="1"/>
  <c r="M16" s="1"/>
  <c r="F18" s="1"/>
  <c r="G18" s="1"/>
  <c r="H18" s="1"/>
  <c r="K18" s="1"/>
  <c r="L18" s="1"/>
  <c r="M18" s="1"/>
  <c r="F20" s="1"/>
  <c r="G20" s="1"/>
  <c r="H20" s="1"/>
  <c r="K20" s="1"/>
  <c r="L20" s="1"/>
  <c r="M20" s="1"/>
  <c r="F22" s="1"/>
  <c r="G22" s="1"/>
  <c r="H22" s="1"/>
  <c r="K22" s="1"/>
  <c r="L22" s="1"/>
  <c r="M22" s="1"/>
  <c r="F24" s="1"/>
  <c r="G24" s="1"/>
  <c r="H24" s="1"/>
  <c r="K24" s="1"/>
  <c r="L24" s="1"/>
  <c r="M24" s="1"/>
  <c r="F26" s="1"/>
  <c r="G26" s="1"/>
  <c r="H26" s="1"/>
  <c r="K26" s="1"/>
  <c r="L26" s="1"/>
  <c r="M26" s="1"/>
  <c r="F28" s="1"/>
  <c r="G28" s="1"/>
  <c r="H28" s="1"/>
  <c r="K28" s="1"/>
  <c r="L28" s="1"/>
  <c r="M28" s="1"/>
  <c r="F30" s="1"/>
  <c r="G30" s="1"/>
  <c r="H30" s="1"/>
  <c r="K30" s="1"/>
  <c r="L30" s="1"/>
  <c r="M30" s="1"/>
  <c r="F32" s="1"/>
  <c r="G32" s="1"/>
  <c r="H32" s="1"/>
  <c r="K32" s="1"/>
  <c r="L32" s="1"/>
  <c r="M32" s="1"/>
  <c r="F34" s="1"/>
  <c r="G34" s="1"/>
  <c r="H34" s="1"/>
  <c r="K34" s="1"/>
  <c r="L34" s="1"/>
  <c r="M34" s="1"/>
  <c r="F36" s="1"/>
  <c r="G36" s="1"/>
  <c r="H36" s="1"/>
  <c r="K36" s="1"/>
  <c r="L36" s="1"/>
  <c r="M36" s="1"/>
  <c r="N8"/>
  <c r="I8"/>
  <c r="M7"/>
  <c r="L7"/>
  <c r="K7"/>
  <c r="H7"/>
  <c r="G7"/>
  <c r="F7"/>
  <c r="N6"/>
  <c r="I6"/>
  <c r="J7" i="8" l="1"/>
  <c r="J7" i="9"/>
  <c r="J7" i="11"/>
  <c r="J7" i="12"/>
  <c r="D19" i="13"/>
  <c r="E19" s="1"/>
  <c r="F19" s="1"/>
  <c r="G19" s="1"/>
  <c r="H19" s="1"/>
  <c r="I19" s="1"/>
  <c r="D23" i="14"/>
  <c r="E23" s="1"/>
  <c r="F23" s="1"/>
  <c r="G23" s="1"/>
  <c r="H23" s="1"/>
  <c r="I23" s="1"/>
  <c r="J7" i="7"/>
  <c r="I7" i="6"/>
  <c r="N7"/>
  <c r="H7" i="1"/>
  <c r="F7"/>
  <c r="G7"/>
  <c r="B7"/>
  <c r="D7"/>
  <c r="C7"/>
  <c r="D20" i="13" l="1"/>
  <c r="E20" s="1"/>
  <c r="F20" s="1"/>
  <c r="G20" s="1"/>
  <c r="H20" s="1"/>
  <c r="I20" s="1"/>
  <c r="D24" i="14"/>
  <c r="E24" s="1"/>
  <c r="F24" s="1"/>
  <c r="G24" s="1"/>
  <c r="H24" s="1"/>
  <c r="I24" s="1"/>
  <c r="D25" s="1"/>
  <c r="E25" s="1"/>
  <c r="F25" s="1"/>
  <c r="G25" s="1"/>
  <c r="H25" s="1"/>
  <c r="I25" s="1"/>
  <c r="D21" i="13" l="1"/>
  <c r="E21" s="1"/>
  <c r="F21" s="1"/>
  <c r="G21" s="1"/>
  <c r="H21" s="1"/>
  <c r="I21" s="1"/>
  <c r="D22" s="1"/>
  <c r="E22" s="1"/>
  <c r="F22" s="1"/>
  <c r="G22" s="1"/>
  <c r="H22" s="1"/>
  <c r="I22" s="1"/>
  <c r="D23" s="1"/>
  <c r="E23" s="1"/>
  <c r="F23" s="1"/>
  <c r="G23" s="1"/>
  <c r="H23" s="1"/>
  <c r="I23" s="1"/>
</calcChain>
</file>

<file path=xl/sharedStrings.xml><?xml version="1.0" encoding="utf-8"?>
<sst xmlns="http://schemas.openxmlformats.org/spreadsheetml/2006/main" count="492" uniqueCount="48">
  <si>
    <t>Route</t>
  </si>
  <si>
    <t xml:space="preserve">Weekdays </t>
  </si>
  <si>
    <t>Oaks Mall</t>
  </si>
  <si>
    <t>From:</t>
  </si>
  <si>
    <t>To:</t>
  </si>
  <si>
    <t>Outbound</t>
  </si>
  <si>
    <t>Total</t>
  </si>
  <si>
    <t>Inbound</t>
  </si>
  <si>
    <t>Distance</t>
  </si>
  <si>
    <t>Speed</t>
  </si>
  <si>
    <t>Time</t>
  </si>
  <si>
    <t>Stop ID</t>
  </si>
  <si>
    <t>Location</t>
  </si>
  <si>
    <t>Connections</t>
  </si>
  <si>
    <t>Trip</t>
  </si>
  <si>
    <t xml:space="preserve">Bus </t>
  </si>
  <si>
    <t>Service</t>
  </si>
  <si>
    <t>34th St Plaza</t>
  </si>
  <si>
    <t>WB</t>
  </si>
  <si>
    <t>Shape</t>
  </si>
  <si>
    <t>20BI</t>
  </si>
  <si>
    <t>20BO</t>
  </si>
  <si>
    <t>SA</t>
  </si>
  <si>
    <t>Fall 2011</t>
  </si>
  <si>
    <t>Reitz Union</t>
  </si>
  <si>
    <t>Destination Codes; 29 &amp; 30</t>
  </si>
  <si>
    <t>Route 20</t>
  </si>
  <si>
    <t>20x1</t>
  </si>
  <si>
    <t>20x2</t>
  </si>
  <si>
    <t>20x3</t>
  </si>
  <si>
    <t>20x4</t>
  </si>
  <si>
    <t>20x5</t>
  </si>
  <si>
    <t>Saturday</t>
  </si>
  <si>
    <t>Route 20 Saturday</t>
  </si>
  <si>
    <t>20x6</t>
  </si>
  <si>
    <t>9,12,21,22,25,35,36,38,46</t>
  </si>
  <si>
    <t>5,23,62,75</t>
  </si>
  <si>
    <t>21,22,28</t>
  </si>
  <si>
    <t>126, 402, 403,404,405,408</t>
  </si>
  <si>
    <t>R</t>
  </si>
  <si>
    <t>12:00 AM</t>
  </si>
  <si>
    <t>R,S</t>
  </si>
  <si>
    <t>To Oaks Mall</t>
  </si>
  <si>
    <t>To Reitz Union</t>
  </si>
  <si>
    <t xml:space="preserve">Weekdays and Saturdays </t>
  </si>
  <si>
    <t>A</t>
  </si>
  <si>
    <t>B</t>
  </si>
  <si>
    <t>C</t>
  </si>
</sst>
</file>

<file path=xl/styles.xml><?xml version="1.0" encoding="utf-8"?>
<styleSheet xmlns="http://schemas.openxmlformats.org/spreadsheetml/2006/main">
  <numFmts count="3">
    <numFmt numFmtId="164" formatCode="0.0"/>
    <numFmt numFmtId="165" formatCode="[$-409]h:mm\ AM/PM;@"/>
    <numFmt numFmtId="166" formatCode="h:mm;@"/>
  </numFmts>
  <fonts count="34">
    <font>
      <sz val="10"/>
      <name val="Arial"/>
    </font>
    <font>
      <sz val="10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10"/>
      <name val="Calibri"/>
      <family val="2"/>
    </font>
    <font>
      <sz val="11"/>
      <color indexed="19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48"/>
      <name val="Arial"/>
      <family val="2"/>
    </font>
    <font>
      <b/>
      <sz val="12"/>
      <name val="Arial"/>
      <family val="2"/>
    </font>
    <font>
      <b/>
      <sz val="28"/>
      <name val="Arial"/>
      <family val="2"/>
    </font>
    <font>
      <b/>
      <sz val="26"/>
      <name val="Arial"/>
      <family val="2"/>
    </font>
    <font>
      <b/>
      <sz val="22"/>
      <name val="Arial"/>
      <family val="2"/>
    </font>
    <font>
      <b/>
      <sz val="18"/>
      <name val="Arial"/>
      <family val="2"/>
    </font>
    <font>
      <b/>
      <sz val="24"/>
      <name val="Arial"/>
      <family val="2"/>
    </font>
    <font>
      <b/>
      <sz val="20"/>
      <name val="Arial"/>
      <family val="2"/>
    </font>
    <font>
      <sz val="16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7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8" fillId="6" borderId="0" applyNumberFormat="0" applyBorder="0" applyAlignment="0" applyProtection="0"/>
    <xf numFmtId="0" fontId="8" fillId="3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9" fillId="6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8" borderId="0" applyNumberFormat="0" applyBorder="0" applyAlignment="0" applyProtection="0"/>
    <xf numFmtId="0" fontId="9" fillId="6" borderId="0" applyNumberFormat="0" applyBorder="0" applyAlignment="0" applyProtection="0"/>
    <xf numFmtId="0" fontId="9" fillId="3" borderId="0" applyNumberFormat="0" applyBorder="0" applyAlignment="0" applyProtection="0"/>
    <xf numFmtId="0" fontId="9" fillId="11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0" applyNumberFormat="0" applyFill="0" applyBorder="0" applyAlignment="0" applyProtection="0"/>
    <xf numFmtId="0" fontId="14" fillId="6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1" applyNumberFormat="0" applyAlignment="0" applyProtection="0"/>
    <xf numFmtId="0" fontId="19" fillId="0" borderId="6" applyNumberFormat="0" applyFill="0" applyAlignment="0" applyProtection="0"/>
    <xf numFmtId="0" fontId="20" fillId="7" borderId="0" applyNumberFormat="0" applyBorder="0" applyAlignment="0" applyProtection="0"/>
    <xf numFmtId="0" fontId="1" fillId="4" borderId="7" applyNumberFormat="0" applyFont="0" applyAlignment="0" applyProtection="0"/>
    <xf numFmtId="0" fontId="21" fillId="16" borderId="8" applyNumberFormat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4" fillId="0" borderId="0"/>
  </cellStyleXfs>
  <cellXfs count="267">
    <xf numFmtId="0" fontId="0" fillId="0" borderId="0" xfId="0"/>
    <xf numFmtId="0" fontId="0" fillId="0" borderId="0" xfId="0"/>
    <xf numFmtId="0" fontId="24" fillId="0" borderId="0" xfId="0" applyFont="1"/>
    <xf numFmtId="164" fontId="24" fillId="22" borderId="34" xfId="0" applyNumberFormat="1" applyFont="1" applyFill="1" applyBorder="1" applyAlignment="1">
      <alignment horizontal="center" vertical="center" wrapText="1"/>
    </xf>
    <xf numFmtId="164" fontId="24" fillId="22" borderId="33" xfId="0" applyNumberFormat="1" applyFont="1" applyFill="1" applyBorder="1" applyAlignment="1">
      <alignment horizontal="center" vertical="center" wrapText="1"/>
    </xf>
    <xf numFmtId="20" fontId="3" fillId="0" borderId="24" xfId="0" applyNumberFormat="1" applyFont="1" applyFill="1" applyBorder="1" applyAlignment="1">
      <alignment horizontal="center"/>
    </xf>
    <xf numFmtId="20" fontId="3" fillId="0" borderId="29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7" fillId="18" borderId="18" xfId="0" applyFont="1" applyFill="1" applyBorder="1" applyAlignment="1">
      <alignment horizontal="center" vertical="center" wrapText="1"/>
    </xf>
    <xf numFmtId="0" fontId="7" fillId="18" borderId="19" xfId="0" applyFont="1" applyFill="1" applyBorder="1" applyAlignment="1">
      <alignment horizontal="center" vertical="center" wrapText="1"/>
    </xf>
    <xf numFmtId="0" fontId="6" fillId="18" borderId="27" xfId="0" applyFont="1" applyFill="1" applyBorder="1" applyAlignment="1">
      <alignment horizontal="center" vertical="center" wrapText="1"/>
    </xf>
    <xf numFmtId="0" fontId="6" fillId="20" borderId="31" xfId="42" applyFont="1" applyFill="1" applyBorder="1" applyAlignment="1">
      <alignment horizontal="center" vertical="center"/>
    </xf>
    <xf numFmtId="0" fontId="6" fillId="20" borderId="35" xfId="42" applyFont="1" applyFill="1" applyBorder="1" applyAlignment="1">
      <alignment horizontal="center" vertical="center"/>
    </xf>
    <xf numFmtId="0" fontId="24" fillId="0" borderId="24" xfId="0" applyFont="1" applyFill="1" applyBorder="1" applyAlignment="1">
      <alignment horizontal="center"/>
    </xf>
    <xf numFmtId="20" fontId="3" fillId="19" borderId="24" xfId="0" applyNumberFormat="1" applyFont="1" applyFill="1" applyBorder="1" applyAlignment="1">
      <alignment horizontal="center"/>
    </xf>
    <xf numFmtId="20" fontId="3" fillId="19" borderId="29" xfId="0" applyNumberFormat="1" applyFont="1" applyFill="1" applyBorder="1" applyAlignment="1">
      <alignment horizontal="center"/>
    </xf>
    <xf numFmtId="0" fontId="6" fillId="0" borderId="32" xfId="0" applyNumberFormat="1" applyFont="1" applyFill="1" applyBorder="1" applyAlignment="1">
      <alignment horizontal="center" vertical="center" wrapText="1"/>
    </xf>
    <xf numFmtId="0" fontId="6" fillId="0" borderId="28" xfId="0" applyNumberFormat="1" applyFont="1" applyFill="1" applyBorder="1" applyAlignment="1">
      <alignment horizontal="center" vertical="center" wrapText="1"/>
    </xf>
    <xf numFmtId="0" fontId="6" fillId="0" borderId="37" xfId="0" applyNumberFormat="1" applyFont="1" applyFill="1" applyBorder="1" applyAlignment="1">
      <alignment horizontal="center" vertical="center" wrapText="1"/>
    </xf>
    <xf numFmtId="20" fontId="3" fillId="22" borderId="24" xfId="0" applyNumberFormat="1" applyFont="1" applyFill="1" applyBorder="1" applyAlignment="1">
      <alignment horizontal="center"/>
    </xf>
    <xf numFmtId="164" fontId="1" fillId="21" borderId="32" xfId="0" applyNumberFormat="1" applyFont="1" applyFill="1" applyBorder="1" applyAlignment="1">
      <alignment horizontal="center" vertical="center" wrapText="1"/>
    </xf>
    <xf numFmtId="164" fontId="1" fillId="21" borderId="28" xfId="0" applyNumberFormat="1" applyFont="1" applyFill="1" applyBorder="1" applyAlignment="1">
      <alignment horizontal="center" vertical="center" wrapText="1"/>
    </xf>
    <xf numFmtId="0" fontId="1" fillId="21" borderId="32" xfId="0" applyFont="1" applyFill="1" applyBorder="1" applyAlignment="1">
      <alignment horizontal="center" vertical="center" wrapText="1"/>
    </xf>
    <xf numFmtId="0" fontId="1" fillId="21" borderId="28" xfId="0" applyFont="1" applyFill="1" applyBorder="1" applyAlignment="1">
      <alignment horizontal="center" vertical="center" wrapText="1"/>
    </xf>
    <xf numFmtId="0" fontId="1" fillId="21" borderId="24" xfId="0" applyFont="1" applyFill="1" applyBorder="1" applyAlignment="1">
      <alignment horizontal="center" vertical="center" wrapText="1"/>
    </xf>
    <xf numFmtId="0" fontId="6" fillId="21" borderId="29" xfId="0" applyFont="1" applyFill="1" applyBorder="1" applyAlignment="1">
      <alignment horizontal="center" vertical="center" wrapText="1"/>
    </xf>
    <xf numFmtId="0" fontId="6" fillId="21" borderId="37" xfId="0" applyFont="1" applyFill="1" applyBorder="1" applyAlignment="1">
      <alignment horizontal="center" vertical="center" wrapText="1"/>
    </xf>
    <xf numFmtId="164" fontId="6" fillId="22" borderId="36" xfId="0" applyNumberFormat="1" applyFont="1" applyFill="1" applyBorder="1" applyAlignment="1">
      <alignment horizontal="center" vertical="center" wrapText="1"/>
    </xf>
    <xf numFmtId="20" fontId="26" fillId="19" borderId="24" xfId="0" applyNumberFormat="1" applyFont="1" applyFill="1" applyBorder="1" applyAlignment="1">
      <alignment horizontal="center"/>
    </xf>
    <xf numFmtId="20" fontId="26" fillId="19" borderId="29" xfId="0" applyNumberFormat="1" applyFont="1" applyFill="1" applyBorder="1" applyAlignment="1">
      <alignment horizontal="center"/>
    </xf>
    <xf numFmtId="0" fontId="6" fillId="0" borderId="28" xfId="42" applyFont="1" applyFill="1" applyBorder="1" applyAlignment="1">
      <alignment horizontal="center" vertical="center" wrapText="1"/>
    </xf>
    <xf numFmtId="0" fontId="6" fillId="0" borderId="37" xfId="42" applyFont="1" applyFill="1" applyBorder="1" applyAlignment="1">
      <alignment horizontal="center" vertical="center" wrapText="1"/>
    </xf>
    <xf numFmtId="0" fontId="6" fillId="0" borderId="31" xfId="42" applyFont="1" applyFill="1" applyBorder="1" applyAlignment="1">
      <alignment horizontal="center" vertical="center" wrapText="1"/>
    </xf>
    <xf numFmtId="0" fontId="24" fillId="0" borderId="35" xfId="0" applyFont="1" applyFill="1" applyBorder="1" applyAlignment="1">
      <alignment horizontal="center"/>
    </xf>
    <xf numFmtId="0" fontId="24" fillId="0" borderId="29" xfId="0" applyFont="1" applyFill="1" applyBorder="1" applyAlignment="1">
      <alignment horizontal="center"/>
    </xf>
    <xf numFmtId="0" fontId="6" fillId="20" borderId="28" xfId="42" applyFont="1" applyFill="1" applyBorder="1" applyAlignment="1">
      <alignment horizontal="center" vertical="center"/>
    </xf>
    <xf numFmtId="0" fontId="6" fillId="20" borderId="24" xfId="42" applyFont="1" applyFill="1" applyBorder="1" applyAlignment="1">
      <alignment horizontal="center" vertical="center"/>
    </xf>
    <xf numFmtId="0" fontId="6" fillId="20" borderId="31" xfId="42" applyFont="1" applyFill="1" applyBorder="1" applyAlignment="1">
      <alignment horizontal="center" vertical="center" wrapText="1"/>
    </xf>
    <xf numFmtId="0" fontId="6" fillId="20" borderId="45" xfId="42" applyFont="1" applyFill="1" applyBorder="1" applyAlignment="1">
      <alignment horizontal="center" vertical="center" wrapText="1"/>
    </xf>
    <xf numFmtId="0" fontId="1" fillId="21" borderId="23" xfId="0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/>
    </xf>
    <xf numFmtId="0" fontId="24" fillId="0" borderId="28" xfId="0" applyFont="1" applyFill="1" applyBorder="1" applyAlignment="1">
      <alignment horizontal="center"/>
    </xf>
    <xf numFmtId="0" fontId="24" fillId="0" borderId="37" xfId="0" applyFont="1" applyFill="1" applyBorder="1" applyAlignment="1">
      <alignment horizontal="center"/>
    </xf>
    <xf numFmtId="20" fontId="3" fillId="0" borderId="37" xfId="0" applyNumberFormat="1" applyFont="1" applyFill="1" applyBorder="1" applyAlignment="1">
      <alignment horizontal="center"/>
    </xf>
    <xf numFmtId="0" fontId="6" fillId="20" borderId="23" xfId="42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/>
    </xf>
    <xf numFmtId="0" fontId="24" fillId="0" borderId="23" xfId="0" applyFont="1" applyFill="1" applyBorder="1" applyAlignment="1">
      <alignment horizontal="center" vertical="center" wrapText="1"/>
    </xf>
    <xf numFmtId="0" fontId="24" fillId="0" borderId="29" xfId="0" applyFont="1" applyFill="1" applyBorder="1" applyAlignment="1">
      <alignment horizontal="center" vertical="center" wrapText="1"/>
    </xf>
    <xf numFmtId="0" fontId="24" fillId="0" borderId="24" xfId="0" applyFont="1" applyFill="1" applyBorder="1" applyAlignment="1">
      <alignment horizontal="center" vertical="center" wrapText="1"/>
    </xf>
    <xf numFmtId="20" fontId="3" fillId="23" borderId="24" xfId="0" applyNumberFormat="1" applyFont="1" applyFill="1" applyBorder="1" applyAlignment="1">
      <alignment horizontal="center"/>
    </xf>
    <xf numFmtId="20" fontId="3" fillId="23" borderId="29" xfId="0" applyNumberFormat="1" applyFont="1" applyFill="1" applyBorder="1" applyAlignment="1">
      <alignment horizontal="center"/>
    </xf>
    <xf numFmtId="20" fontId="3" fillId="0" borderId="28" xfId="0" applyNumberFormat="1" applyFont="1" applyFill="1" applyBorder="1" applyAlignment="1">
      <alignment horizontal="center"/>
    </xf>
    <xf numFmtId="20" fontId="26" fillId="22" borderId="28" xfId="0" applyNumberFormat="1" applyFont="1" applyFill="1" applyBorder="1" applyAlignment="1">
      <alignment horizontal="center"/>
    </xf>
    <xf numFmtId="20" fontId="26" fillId="23" borderId="24" xfId="0" applyNumberFormat="1" applyFont="1" applyFill="1" applyBorder="1" applyAlignment="1">
      <alignment horizontal="center"/>
    </xf>
    <xf numFmtId="20" fontId="26" fillId="23" borderId="29" xfId="0" applyNumberFormat="1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vertical="center" wrapText="1"/>
    </xf>
    <xf numFmtId="0" fontId="24" fillId="0" borderId="23" xfId="0" applyFont="1" applyFill="1" applyBorder="1" applyAlignment="1">
      <alignment horizontal="center" vertical="center" wrapText="1"/>
    </xf>
    <xf numFmtId="0" fontId="24" fillId="0" borderId="29" xfId="0" applyFont="1" applyFill="1" applyBorder="1" applyAlignment="1">
      <alignment horizontal="center" vertical="center" wrapText="1"/>
    </xf>
    <xf numFmtId="0" fontId="24" fillId="0" borderId="24" xfId="0" applyFont="1" applyFill="1" applyBorder="1" applyAlignment="1">
      <alignment horizontal="center" vertical="center" wrapText="1"/>
    </xf>
    <xf numFmtId="0" fontId="7" fillId="18" borderId="55" xfId="0" applyFont="1" applyFill="1" applyBorder="1" applyAlignment="1">
      <alignment vertical="center" wrapText="1"/>
    </xf>
    <xf numFmtId="0" fontId="7" fillId="18" borderId="14" xfId="0" applyFont="1" applyFill="1" applyBorder="1" applyAlignment="1">
      <alignment vertical="center" wrapText="1"/>
    </xf>
    <xf numFmtId="0" fontId="7" fillId="18" borderId="21" xfId="0" applyFont="1" applyFill="1" applyBorder="1" applyAlignment="1">
      <alignment vertical="center" wrapText="1"/>
    </xf>
    <xf numFmtId="0" fontId="0" fillId="0" borderId="52" xfId="0" applyBorder="1"/>
    <xf numFmtId="0" fontId="0" fillId="0" borderId="53" xfId="0" applyBorder="1"/>
    <xf numFmtId="20" fontId="26" fillId="24" borderId="24" xfId="0" applyNumberFormat="1" applyFont="1" applyFill="1" applyBorder="1" applyAlignment="1">
      <alignment horizontal="center"/>
    </xf>
    <xf numFmtId="20" fontId="3" fillId="0" borderId="23" xfId="0" applyNumberFormat="1" applyFont="1" applyFill="1" applyBorder="1" applyAlignment="1">
      <alignment horizontal="center"/>
    </xf>
    <xf numFmtId="20" fontId="3" fillId="0" borderId="32" xfId="0" applyNumberFormat="1" applyFont="1" applyFill="1" applyBorder="1" applyAlignment="1">
      <alignment horizontal="center"/>
    </xf>
    <xf numFmtId="20" fontId="26" fillId="24" borderId="57" xfId="0" applyNumberFormat="1" applyFont="1" applyFill="1" applyBorder="1" applyAlignment="1">
      <alignment horizontal="center"/>
    </xf>
    <xf numFmtId="20" fontId="26" fillId="24" borderId="59" xfId="0" applyNumberFormat="1" applyFont="1" applyFill="1" applyBorder="1" applyAlignment="1">
      <alignment horizontal="center"/>
    </xf>
    <xf numFmtId="20" fontId="26" fillId="22" borderId="56" xfId="0" applyNumberFormat="1" applyFont="1" applyFill="1" applyBorder="1" applyAlignment="1">
      <alignment horizontal="center"/>
    </xf>
    <xf numFmtId="20" fontId="3" fillId="24" borderId="24" xfId="0" applyNumberFormat="1" applyFont="1" applyFill="1" applyBorder="1" applyAlignment="1">
      <alignment horizontal="center"/>
    </xf>
    <xf numFmtId="20" fontId="26" fillId="22" borderId="59" xfId="0" applyNumberFormat="1" applyFont="1" applyFill="1" applyBorder="1" applyAlignment="1">
      <alignment horizontal="center"/>
    </xf>
    <xf numFmtId="20" fontId="3" fillId="0" borderId="59" xfId="0" applyNumberFormat="1" applyFont="1" applyFill="1" applyBorder="1" applyAlignment="1">
      <alignment horizontal="center"/>
    </xf>
    <xf numFmtId="20" fontId="3" fillId="0" borderId="60" xfId="0" applyNumberFormat="1" applyFont="1" applyFill="1" applyBorder="1" applyAlignment="1">
      <alignment horizontal="center"/>
    </xf>
    <xf numFmtId="0" fontId="24" fillId="0" borderId="31" xfId="0" applyFont="1" applyFill="1" applyBorder="1" applyAlignment="1">
      <alignment horizontal="center"/>
    </xf>
    <xf numFmtId="20" fontId="26" fillId="24" borderId="35" xfId="0" applyNumberFormat="1" applyFont="1" applyFill="1" applyBorder="1" applyAlignment="1">
      <alignment horizontal="center"/>
    </xf>
    <xf numFmtId="20" fontId="26" fillId="24" borderId="38" xfId="0" applyNumberFormat="1" applyFont="1" applyFill="1" applyBorder="1" applyAlignment="1">
      <alignment horizontal="center"/>
    </xf>
    <xf numFmtId="20" fontId="3" fillId="0" borderId="33" xfId="0" applyNumberFormat="1" applyFont="1" applyFill="1" applyBorder="1" applyAlignment="1">
      <alignment horizontal="center"/>
    </xf>
    <xf numFmtId="20" fontId="3" fillId="0" borderId="36" xfId="0" applyNumberFormat="1" applyFont="1" applyFill="1" applyBorder="1" applyAlignment="1">
      <alignment horizontal="center"/>
    </xf>
    <xf numFmtId="20" fontId="26" fillId="24" borderId="33" xfId="0" applyNumberFormat="1" applyFont="1" applyFill="1" applyBorder="1" applyAlignment="1">
      <alignment horizontal="center"/>
    </xf>
    <xf numFmtId="20" fontId="7" fillId="22" borderId="59" xfId="0" applyNumberFormat="1" applyFont="1" applyFill="1" applyBorder="1" applyAlignment="1">
      <alignment horizontal="center"/>
    </xf>
    <xf numFmtId="20" fontId="7" fillId="22" borderId="28" xfId="0" applyNumberFormat="1" applyFont="1" applyFill="1" applyBorder="1" applyAlignment="1">
      <alignment horizontal="center"/>
    </xf>
    <xf numFmtId="20" fontId="3" fillId="0" borderId="31" xfId="0" applyNumberFormat="1" applyFont="1" applyFill="1" applyBorder="1" applyAlignment="1">
      <alignment horizontal="center"/>
    </xf>
    <xf numFmtId="20" fontId="3" fillId="0" borderId="62" xfId="0" applyNumberFormat="1" applyFont="1" applyFill="1" applyBorder="1" applyAlignment="1">
      <alignment horizontal="center"/>
    </xf>
    <xf numFmtId="20" fontId="3" fillId="0" borderId="63" xfId="0" applyNumberFormat="1" applyFont="1" applyFill="1" applyBorder="1" applyAlignment="1">
      <alignment horizontal="center"/>
    </xf>
    <xf numFmtId="20" fontId="26" fillId="24" borderId="62" xfId="0" applyNumberFormat="1" applyFont="1" applyFill="1" applyBorder="1" applyAlignment="1">
      <alignment horizontal="center"/>
    </xf>
    <xf numFmtId="20" fontId="26" fillId="24" borderId="61" xfId="0" applyNumberFormat="1" applyFont="1" applyFill="1" applyBorder="1" applyAlignment="1">
      <alignment horizontal="center"/>
    </xf>
    <xf numFmtId="20" fontId="7" fillId="22" borderId="24" xfId="0" applyNumberFormat="1" applyFont="1" applyFill="1" applyBorder="1" applyAlignment="1">
      <alignment horizontal="center"/>
    </xf>
    <xf numFmtId="20" fontId="3" fillId="24" borderId="59" xfId="0" applyNumberFormat="1" applyFont="1" applyFill="1" applyBorder="1" applyAlignment="1">
      <alignment horizontal="center"/>
    </xf>
    <xf numFmtId="20" fontId="3" fillId="24" borderId="35" xfId="0" applyNumberFormat="1" applyFont="1" applyFill="1" applyBorder="1" applyAlignment="1">
      <alignment horizontal="center"/>
    </xf>
    <xf numFmtId="20" fontId="3" fillId="24" borderId="61" xfId="0" applyNumberFormat="1" applyFont="1" applyFill="1" applyBorder="1" applyAlignment="1">
      <alignment horizontal="center"/>
    </xf>
    <xf numFmtId="20" fontId="3" fillId="24" borderId="62" xfId="0" applyNumberFormat="1" applyFont="1" applyFill="1" applyBorder="1" applyAlignment="1">
      <alignment horizontal="center"/>
    </xf>
    <xf numFmtId="0" fontId="1" fillId="0" borderId="35" xfId="0" applyFont="1" applyFill="1" applyBorder="1" applyAlignment="1">
      <alignment horizontal="center"/>
    </xf>
    <xf numFmtId="0" fontId="24" fillId="0" borderId="38" xfId="0" applyFont="1" applyFill="1" applyBorder="1" applyAlignment="1">
      <alignment horizontal="center"/>
    </xf>
    <xf numFmtId="0" fontId="24" fillId="0" borderId="33" xfId="0" applyFont="1" applyFill="1" applyBorder="1" applyAlignment="1">
      <alignment horizontal="center"/>
    </xf>
    <xf numFmtId="0" fontId="1" fillId="0" borderId="36" xfId="0" applyFont="1" applyFill="1" applyBorder="1" applyAlignment="1">
      <alignment horizontal="center"/>
    </xf>
    <xf numFmtId="0" fontId="6" fillId="20" borderId="38" xfId="42" applyFont="1" applyFill="1" applyBorder="1" applyAlignment="1">
      <alignment horizontal="center" vertical="center"/>
    </xf>
    <xf numFmtId="0" fontId="6" fillId="20" borderId="33" xfId="42" applyFont="1" applyFill="1" applyBorder="1" applyAlignment="1">
      <alignment horizontal="center" vertical="center"/>
    </xf>
    <xf numFmtId="20" fontId="26" fillId="19" borderId="33" xfId="0" applyNumberFormat="1" applyFont="1" applyFill="1" applyBorder="1" applyAlignment="1">
      <alignment horizontal="center"/>
    </xf>
    <xf numFmtId="20" fontId="26" fillId="19" borderId="36" xfId="0" applyNumberFormat="1" applyFont="1" applyFill="1" applyBorder="1" applyAlignment="1">
      <alignment horizontal="center"/>
    </xf>
    <xf numFmtId="20" fontId="3" fillId="0" borderId="46" xfId="0" applyNumberFormat="1" applyFont="1" applyFill="1" applyBorder="1" applyAlignment="1">
      <alignment horizontal="center"/>
    </xf>
    <xf numFmtId="20" fontId="3" fillId="0" borderId="65" xfId="0" applyNumberFormat="1" applyFont="1" applyFill="1" applyBorder="1" applyAlignment="1">
      <alignment horizontal="center"/>
    </xf>
    <xf numFmtId="0" fontId="0" fillId="0" borderId="11" xfId="0" applyBorder="1"/>
    <xf numFmtId="0" fontId="6" fillId="0" borderId="45" xfId="42" applyFont="1" applyFill="1" applyBorder="1" applyAlignment="1">
      <alignment horizontal="center" vertical="center" wrapText="1"/>
    </xf>
    <xf numFmtId="20" fontId="33" fillId="22" borderId="66" xfId="0" applyNumberFormat="1" applyFont="1" applyFill="1" applyBorder="1" applyAlignment="1">
      <alignment horizontal="center"/>
    </xf>
    <xf numFmtId="0" fontId="0" fillId="0" borderId="13" xfId="0" applyBorder="1"/>
    <xf numFmtId="0" fontId="6" fillId="0" borderId="31" xfId="0" applyNumberFormat="1" applyFont="1" applyFill="1" applyBorder="1" applyAlignment="1">
      <alignment horizontal="center" vertical="center" wrapText="1"/>
    </xf>
    <xf numFmtId="0" fontId="1" fillId="0" borderId="35" xfId="0" applyFont="1" applyFill="1" applyBorder="1" applyAlignment="1">
      <alignment horizontal="center" vertical="center" wrapText="1"/>
    </xf>
    <xf numFmtId="20" fontId="2" fillId="22" borderId="24" xfId="0" applyNumberFormat="1" applyFont="1" applyFill="1" applyBorder="1" applyAlignment="1">
      <alignment horizontal="center"/>
    </xf>
    <xf numFmtId="0" fontId="7" fillId="0" borderId="29" xfId="0" applyFont="1" applyFill="1" applyBorder="1" applyAlignment="1">
      <alignment horizontal="center"/>
    </xf>
    <xf numFmtId="20" fontId="26" fillId="0" borderId="24" xfId="0" applyNumberFormat="1" applyFont="1" applyFill="1" applyBorder="1" applyAlignment="1">
      <alignment horizontal="center"/>
    </xf>
    <xf numFmtId="20" fontId="26" fillId="0" borderId="29" xfId="0" applyNumberFormat="1" applyFont="1" applyFill="1" applyBorder="1" applyAlignment="1">
      <alignment horizontal="center"/>
    </xf>
    <xf numFmtId="165" fontId="26" fillId="0" borderId="24" xfId="0" applyNumberFormat="1" applyFont="1" applyFill="1" applyBorder="1" applyAlignment="1">
      <alignment horizontal="center"/>
    </xf>
    <xf numFmtId="166" fontId="3" fillId="0" borderId="24" xfId="0" applyNumberFormat="1" applyFont="1" applyFill="1" applyBorder="1" applyAlignment="1">
      <alignment horizontal="center"/>
    </xf>
    <xf numFmtId="166" fontId="3" fillId="0" borderId="29" xfId="0" applyNumberFormat="1" applyFont="1" applyFill="1" applyBorder="1" applyAlignment="1">
      <alignment horizontal="center"/>
    </xf>
    <xf numFmtId="0" fontId="1" fillId="0" borderId="67" xfId="0" applyFont="1" applyFill="1" applyBorder="1" applyAlignment="1">
      <alignment horizontal="center" vertical="center" wrapText="1"/>
    </xf>
    <xf numFmtId="0" fontId="24" fillId="0" borderId="17" xfId="0" applyFont="1" applyFill="1" applyBorder="1" applyAlignment="1">
      <alignment horizontal="center" vertical="center" wrapText="1"/>
    </xf>
    <xf numFmtId="0" fontId="24" fillId="0" borderId="60" xfId="0" applyFont="1" applyFill="1" applyBorder="1" applyAlignment="1">
      <alignment horizontal="center" vertical="center" wrapText="1"/>
    </xf>
    <xf numFmtId="0" fontId="24" fillId="0" borderId="59" xfId="0" applyFont="1" applyFill="1" applyBorder="1" applyAlignment="1">
      <alignment horizontal="center" vertical="center" wrapText="1"/>
    </xf>
    <xf numFmtId="0" fontId="1" fillId="0" borderId="60" xfId="0" applyFont="1" applyFill="1" applyBorder="1" applyAlignment="1">
      <alignment horizontal="center" vertical="center" wrapText="1"/>
    </xf>
    <xf numFmtId="0" fontId="24" fillId="0" borderId="23" xfId="0" applyFont="1" applyFill="1" applyBorder="1" applyAlignment="1">
      <alignment horizontal="center" vertical="center" wrapText="1"/>
    </xf>
    <xf numFmtId="0" fontId="24" fillId="0" borderId="38" xfId="0" applyFont="1" applyFill="1" applyBorder="1" applyAlignment="1">
      <alignment horizontal="center" vertical="center" wrapText="1"/>
    </xf>
    <xf numFmtId="0" fontId="24" fillId="0" borderId="15" xfId="0" applyFont="1" applyFill="1" applyBorder="1" applyAlignment="1">
      <alignment horizontal="center" vertical="center" wrapText="1"/>
    </xf>
    <xf numFmtId="0" fontId="24" fillId="0" borderId="14" xfId="0" applyFont="1" applyFill="1" applyBorder="1" applyAlignment="1">
      <alignment horizontal="center" vertical="center" wrapText="1"/>
    </xf>
    <xf numFmtId="0" fontId="24" fillId="0" borderId="29" xfId="0" applyFont="1" applyFill="1" applyBorder="1" applyAlignment="1">
      <alignment horizontal="center" vertical="center" wrapText="1"/>
    </xf>
    <xf numFmtId="0" fontId="24" fillId="0" borderId="36" xfId="0" applyFont="1" applyFill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 wrapText="1"/>
    </xf>
    <xf numFmtId="0" fontId="2" fillId="18" borderId="26" xfId="0" applyFont="1" applyFill="1" applyBorder="1" applyAlignment="1">
      <alignment horizontal="left" vertical="center" wrapText="1"/>
    </xf>
    <xf numFmtId="0" fontId="2" fillId="18" borderId="44" xfId="0" applyFont="1" applyFill="1" applyBorder="1" applyAlignment="1">
      <alignment horizontal="left" vertical="center" wrapText="1"/>
    </xf>
    <xf numFmtId="0" fontId="2" fillId="18" borderId="25" xfId="0" applyFont="1" applyFill="1" applyBorder="1" applyAlignment="1">
      <alignment horizontal="left" vertical="center" wrapText="1"/>
    </xf>
    <xf numFmtId="0" fontId="6" fillId="21" borderId="39" xfId="42" applyFont="1" applyFill="1" applyBorder="1" applyAlignment="1">
      <alignment horizontal="center" vertical="center"/>
    </xf>
    <xf numFmtId="0" fontId="6" fillId="21" borderId="30" xfId="42" applyFont="1" applyFill="1" applyBorder="1" applyAlignment="1">
      <alignment horizontal="center" vertical="center"/>
    </xf>
    <xf numFmtId="0" fontId="6" fillId="22" borderId="41" xfId="42" applyFont="1" applyFill="1" applyBorder="1" applyAlignment="1">
      <alignment horizontal="center" vertical="center"/>
    </xf>
    <xf numFmtId="0" fontId="6" fillId="0" borderId="16" xfId="42" applyFont="1" applyBorder="1" applyAlignment="1">
      <alignment horizontal="center" vertical="center"/>
    </xf>
    <xf numFmtId="0" fontId="6" fillId="0" borderId="42" xfId="42" applyFont="1" applyBorder="1" applyAlignment="1">
      <alignment horizontal="center" vertical="center"/>
    </xf>
    <xf numFmtId="0" fontId="1" fillId="0" borderId="68" xfId="0" applyFont="1" applyFill="1" applyBorder="1" applyAlignment="1">
      <alignment horizontal="center" vertical="center" wrapText="1"/>
    </xf>
    <xf numFmtId="0" fontId="24" fillId="0" borderId="69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24" fillId="0" borderId="34" xfId="0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7" fillId="18" borderId="14" xfId="0" applyFont="1" applyFill="1" applyBorder="1" applyAlignment="1">
      <alignment horizontal="left" vertical="center" wrapText="1"/>
    </xf>
    <xf numFmtId="0" fontId="7" fillId="18" borderId="21" xfId="0" applyFont="1" applyFill="1" applyBorder="1" applyAlignment="1">
      <alignment horizontal="left" vertical="center" wrapText="1"/>
    </xf>
    <xf numFmtId="0" fontId="7" fillId="18" borderId="0" xfId="0" applyFont="1" applyFill="1" applyBorder="1" applyAlignment="1">
      <alignment horizontal="left" vertical="center" wrapText="1"/>
    </xf>
    <xf numFmtId="0" fontId="7" fillId="18" borderId="11" xfId="0" applyFont="1" applyFill="1" applyBorder="1" applyAlignment="1">
      <alignment horizontal="left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27" fillId="0" borderId="52" xfId="0" applyFont="1" applyBorder="1" applyAlignment="1">
      <alignment horizontal="center" vertical="center" textRotation="180"/>
    </xf>
    <xf numFmtId="0" fontId="27" fillId="0" borderId="53" xfId="0" applyFont="1" applyBorder="1" applyAlignment="1">
      <alignment horizontal="center" vertical="center" textRotation="180"/>
    </xf>
    <xf numFmtId="0" fontId="27" fillId="0" borderId="54" xfId="0" applyFont="1" applyBorder="1" applyAlignment="1">
      <alignment horizontal="center" vertical="center" textRotation="180"/>
    </xf>
    <xf numFmtId="0" fontId="7" fillId="0" borderId="10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7" fillId="18" borderId="15" xfId="0" applyFont="1" applyFill="1" applyBorder="1" applyAlignment="1">
      <alignment horizontal="left" vertical="center" wrapText="1"/>
    </xf>
    <xf numFmtId="0" fontId="7" fillId="18" borderId="15" xfId="0" applyFont="1" applyFill="1" applyBorder="1" applyAlignment="1">
      <alignment horizontal="center" vertical="center" wrapText="1"/>
    </xf>
    <xf numFmtId="0" fontId="6" fillId="21" borderId="40" xfId="42" applyFont="1" applyFill="1" applyBorder="1" applyAlignment="1">
      <alignment horizontal="center" vertical="center"/>
    </xf>
    <xf numFmtId="0" fontId="6" fillId="21" borderId="22" xfId="42" applyFont="1" applyFill="1" applyBorder="1" applyAlignment="1">
      <alignment horizontal="center" vertical="center"/>
    </xf>
    <xf numFmtId="0" fontId="6" fillId="22" borderId="42" xfId="42" applyFont="1" applyFill="1" applyBorder="1" applyAlignment="1">
      <alignment horizontal="center" vertical="center"/>
    </xf>
    <xf numFmtId="0" fontId="6" fillId="0" borderId="20" xfId="42" applyFont="1" applyBorder="1" applyAlignment="1">
      <alignment horizontal="center" vertical="center"/>
    </xf>
    <xf numFmtId="0" fontId="6" fillId="0" borderId="30" xfId="42" applyFont="1" applyBorder="1" applyAlignment="1">
      <alignment horizontal="center" vertical="center"/>
    </xf>
    <xf numFmtId="0" fontId="6" fillId="0" borderId="22" xfId="42" applyFont="1" applyBorder="1" applyAlignment="1">
      <alignment horizontal="center" vertical="center"/>
    </xf>
    <xf numFmtId="0" fontId="6" fillId="0" borderId="41" xfId="42" applyFont="1" applyBorder="1" applyAlignment="1">
      <alignment horizontal="center" vertical="center"/>
    </xf>
    <xf numFmtId="0" fontId="24" fillId="0" borderId="24" xfId="0" applyFont="1" applyFill="1" applyBorder="1" applyAlignment="1">
      <alignment horizontal="center" vertical="center" wrapText="1"/>
    </xf>
    <xf numFmtId="0" fontId="24" fillId="0" borderId="33" xfId="0" applyFont="1" applyFill="1" applyBorder="1" applyAlignment="1">
      <alignment horizontal="center" vertical="center" wrapText="1"/>
    </xf>
    <xf numFmtId="0" fontId="24" fillId="0" borderId="58" xfId="0" applyFont="1" applyFill="1" applyBorder="1" applyAlignment="1">
      <alignment horizontal="center" vertical="center" wrapText="1"/>
    </xf>
    <xf numFmtId="0" fontId="28" fillId="0" borderId="52" xfId="0" applyFont="1" applyBorder="1" applyAlignment="1">
      <alignment horizontal="center" vertical="center" textRotation="180"/>
    </xf>
    <xf numFmtId="0" fontId="28" fillId="0" borderId="53" xfId="0" applyFont="1" applyBorder="1" applyAlignment="1">
      <alignment horizontal="center" vertical="center" textRotation="180"/>
    </xf>
    <xf numFmtId="0" fontId="28" fillId="0" borderId="54" xfId="0" applyFont="1" applyBorder="1" applyAlignment="1">
      <alignment horizontal="center" vertical="center" textRotation="180"/>
    </xf>
    <xf numFmtId="0" fontId="30" fillId="0" borderId="52" xfId="0" applyFont="1" applyBorder="1" applyAlignment="1">
      <alignment horizontal="center" vertical="center" textRotation="180"/>
    </xf>
    <xf numFmtId="0" fontId="30" fillId="0" borderId="53" xfId="0" applyFont="1" applyBorder="1" applyAlignment="1">
      <alignment horizontal="center" vertical="center" textRotation="180"/>
    </xf>
    <xf numFmtId="0" fontId="30" fillId="0" borderId="64" xfId="0" applyFont="1" applyBorder="1" applyAlignment="1">
      <alignment horizontal="center" vertical="center" textRotation="180"/>
    </xf>
    <xf numFmtId="0" fontId="29" fillId="0" borderId="53" xfId="0" applyFont="1" applyBorder="1" applyAlignment="1">
      <alignment horizontal="center" vertical="center" textRotation="180"/>
    </xf>
    <xf numFmtId="0" fontId="29" fillId="0" borderId="54" xfId="0" applyFont="1" applyBorder="1" applyAlignment="1">
      <alignment horizontal="center" vertical="center" textRotation="180"/>
    </xf>
    <xf numFmtId="0" fontId="28" fillId="0" borderId="64" xfId="0" applyFont="1" applyBorder="1" applyAlignment="1">
      <alignment horizontal="center" vertical="center" textRotation="180"/>
    </xf>
    <xf numFmtId="0" fontId="31" fillId="0" borderId="53" xfId="0" applyFont="1" applyBorder="1" applyAlignment="1">
      <alignment horizontal="center" vertical="center" textRotation="180"/>
    </xf>
    <xf numFmtId="0" fontId="31" fillId="0" borderId="54" xfId="0" applyFont="1" applyBorder="1" applyAlignment="1">
      <alignment horizontal="center" vertical="center" textRotation="180"/>
    </xf>
    <xf numFmtId="0" fontId="32" fillId="0" borderId="52" xfId="0" applyFont="1" applyBorder="1" applyAlignment="1">
      <alignment horizontal="center" vertical="center" textRotation="180"/>
    </xf>
    <xf numFmtId="0" fontId="32" fillId="0" borderId="53" xfId="0" applyFont="1" applyBorder="1" applyAlignment="1">
      <alignment horizontal="center" vertical="center" textRotation="180"/>
    </xf>
    <xf numFmtId="0" fontId="32" fillId="0" borderId="64" xfId="0" applyFont="1" applyBorder="1" applyAlignment="1">
      <alignment horizontal="center" vertical="center" textRotation="180"/>
    </xf>
    <xf numFmtId="0" fontId="6" fillId="21" borderId="32" xfId="42" applyFont="1" applyFill="1" applyBorder="1" applyAlignment="1">
      <alignment horizontal="center" vertical="center"/>
    </xf>
    <xf numFmtId="164" fontId="6" fillId="21" borderId="45" xfId="0" applyNumberFormat="1" applyFont="1" applyFill="1" applyBorder="1" applyAlignment="1">
      <alignment horizontal="center" vertical="center" wrapText="1"/>
    </xf>
    <xf numFmtId="164" fontId="6" fillId="21" borderId="43" xfId="0" applyNumberFormat="1" applyFont="1" applyFill="1" applyBorder="1" applyAlignment="1">
      <alignment horizontal="center" vertical="center" wrapText="1"/>
    </xf>
    <xf numFmtId="0" fontId="6" fillId="21" borderId="23" xfId="42" applyFont="1" applyFill="1" applyBorder="1" applyAlignment="1">
      <alignment horizontal="center" vertical="center"/>
    </xf>
    <xf numFmtId="0" fontId="6" fillId="21" borderId="46" xfId="0" applyFont="1" applyFill="1" applyBorder="1" applyAlignment="1">
      <alignment horizontal="center" vertical="center" wrapText="1"/>
    </xf>
    <xf numFmtId="0" fontId="6" fillId="21" borderId="50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 wrapText="1"/>
    </xf>
    <xf numFmtId="0" fontId="6" fillId="18" borderId="48" xfId="0" applyFont="1" applyFill="1" applyBorder="1" applyAlignment="1">
      <alignment horizontal="center" vertical="center" wrapText="1"/>
    </xf>
    <xf numFmtId="0" fontId="6" fillId="18" borderId="49" xfId="0" applyFont="1" applyFill="1" applyBorder="1" applyAlignment="1">
      <alignment horizontal="center" vertical="center" wrapText="1"/>
    </xf>
    <xf numFmtId="0" fontId="6" fillId="0" borderId="52" xfId="0" applyFont="1" applyBorder="1" applyAlignment="1">
      <alignment horizontal="center"/>
    </xf>
    <xf numFmtId="0" fontId="6" fillId="0" borderId="53" xfId="0" applyFont="1" applyBorder="1" applyAlignment="1">
      <alignment horizontal="center"/>
    </xf>
    <xf numFmtId="0" fontId="6" fillId="0" borderId="54" xfId="0" applyFont="1" applyBorder="1" applyAlignment="1">
      <alignment horizontal="center"/>
    </xf>
    <xf numFmtId="0" fontId="6" fillId="22" borderId="34" xfId="42" applyFont="1" applyFill="1" applyBorder="1" applyAlignment="1">
      <alignment horizontal="center" vertical="center"/>
    </xf>
    <xf numFmtId="164" fontId="6" fillId="22" borderId="47" xfId="0" applyNumberFormat="1" applyFont="1" applyFill="1" applyBorder="1" applyAlignment="1">
      <alignment horizontal="center" vertical="center" wrapText="1"/>
    </xf>
    <xf numFmtId="164" fontId="6" fillId="22" borderId="51" xfId="0" applyNumberFormat="1" applyFont="1" applyFill="1" applyBorder="1" applyAlignment="1">
      <alignment horizontal="center" vertical="center" wrapText="1"/>
    </xf>
    <xf numFmtId="3" fontId="24" fillId="0" borderId="23" xfId="0" applyNumberFormat="1" applyFont="1" applyFill="1" applyBorder="1" applyAlignment="1">
      <alignment horizontal="center" vertical="center" wrapText="1"/>
    </xf>
    <xf numFmtId="0" fontId="6" fillId="0" borderId="17" xfId="42" applyFont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center" vertical="center" wrapText="1"/>
    </xf>
    <xf numFmtId="0" fontId="6" fillId="0" borderId="13" xfId="0" applyNumberFormat="1" applyFont="1" applyFill="1" applyBorder="1" applyAlignment="1">
      <alignment horizontal="center" vertical="center" wrapText="1"/>
    </xf>
    <xf numFmtId="0" fontId="6" fillId="0" borderId="18" xfId="0" applyNumberFormat="1" applyFont="1" applyFill="1" applyBorder="1" applyAlignment="1">
      <alignment horizontal="center" vertical="center" wrapText="1"/>
    </xf>
    <xf numFmtId="0" fontId="6" fillId="0" borderId="11" xfId="0" applyNumberFormat="1" applyFont="1" applyFill="1" applyBorder="1" applyAlignment="1">
      <alignment horizontal="center" vertical="center" wrapText="1"/>
    </xf>
    <xf numFmtId="0" fontId="6" fillId="0" borderId="19" xfId="0" applyNumberFormat="1" applyFont="1" applyFill="1" applyBorder="1" applyAlignment="1">
      <alignment horizontal="center" vertical="center" wrapText="1"/>
    </xf>
    <xf numFmtId="0" fontId="6" fillId="0" borderId="21" xfId="0" applyNumberFormat="1" applyFont="1" applyFill="1" applyBorder="1" applyAlignment="1">
      <alignment horizontal="center" vertical="center" wrapText="1"/>
    </xf>
    <xf numFmtId="0" fontId="6" fillId="0" borderId="23" xfId="42" applyFont="1" applyBorder="1" applyAlignment="1">
      <alignment horizontal="center" vertical="center"/>
    </xf>
    <xf numFmtId="0" fontId="6" fillId="0" borderId="34" xfId="42" applyFont="1" applyBorder="1" applyAlignment="1">
      <alignment horizontal="center" vertical="center"/>
    </xf>
    <xf numFmtId="3" fontId="24" fillId="0" borderId="29" xfId="0" applyNumberFormat="1" applyFont="1" applyFill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32" fillId="0" borderId="54" xfId="0" applyFont="1" applyBorder="1" applyAlignment="1">
      <alignment horizontal="center" vertical="center" textRotation="180"/>
    </xf>
    <xf numFmtId="3" fontId="1" fillId="0" borderId="29" xfId="0" applyNumberFormat="1" applyFont="1" applyFill="1" applyBorder="1" applyAlignment="1">
      <alignment horizontal="center" vertical="center" wrapText="1"/>
    </xf>
    <xf numFmtId="3" fontId="1" fillId="0" borderId="35" xfId="0" applyNumberFormat="1" applyFont="1" applyFill="1" applyBorder="1" applyAlignment="1">
      <alignment horizontal="center" vertical="center" wrapText="1"/>
    </xf>
    <xf numFmtId="0" fontId="26" fillId="0" borderId="56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26" fillId="18" borderId="18" xfId="0" applyFont="1" applyFill="1" applyBorder="1" applyAlignment="1">
      <alignment horizontal="center" vertical="center" wrapText="1"/>
    </xf>
    <xf numFmtId="0" fontId="26" fillId="18" borderId="0" xfId="0" applyFont="1" applyFill="1" applyBorder="1" applyAlignment="1">
      <alignment horizontal="left" vertical="center" wrapText="1"/>
    </xf>
    <xf numFmtId="0" fontId="26" fillId="18" borderId="19" xfId="0" applyFont="1" applyFill="1" applyBorder="1" applyAlignment="1">
      <alignment horizontal="center" vertical="center" wrapText="1"/>
    </xf>
    <xf numFmtId="0" fontId="26" fillId="18" borderId="14" xfId="0" applyFont="1" applyFill="1" applyBorder="1" applyAlignment="1">
      <alignment horizontal="left" vertical="center" wrapText="1"/>
    </xf>
    <xf numFmtId="0" fontId="26" fillId="0" borderId="19" xfId="0" applyFont="1" applyBorder="1" applyAlignment="1">
      <alignment horizontal="center" vertical="center" wrapText="1"/>
    </xf>
    <xf numFmtId="0" fontId="26" fillId="18" borderId="25" xfId="0" applyFont="1" applyFill="1" applyBorder="1" applyAlignment="1">
      <alignment horizontal="left" vertical="center" wrapText="1"/>
    </xf>
    <xf numFmtId="0" fontId="26" fillId="18" borderId="26" xfId="0" applyFont="1" applyFill="1" applyBorder="1" applyAlignment="1">
      <alignment horizontal="left" vertical="center" wrapText="1"/>
    </xf>
    <xf numFmtId="0" fontId="26" fillId="18" borderId="44" xfId="0" applyFont="1" applyFill="1" applyBorder="1" applyAlignment="1">
      <alignment horizontal="left" vertical="center" wrapText="1"/>
    </xf>
    <xf numFmtId="0" fontId="26" fillId="21" borderId="39" xfId="42" applyFont="1" applyFill="1" applyBorder="1" applyAlignment="1">
      <alignment horizontal="center" vertical="center"/>
    </xf>
    <xf numFmtId="164" fontId="3" fillId="21" borderId="32" xfId="0" applyNumberFormat="1" applyFont="1" applyFill="1" applyBorder="1" applyAlignment="1">
      <alignment horizontal="center" vertical="center" wrapText="1"/>
    </xf>
    <xf numFmtId="164" fontId="3" fillId="21" borderId="28" xfId="0" applyNumberFormat="1" applyFont="1" applyFill="1" applyBorder="1" applyAlignment="1">
      <alignment horizontal="center" vertical="center" wrapText="1"/>
    </xf>
    <xf numFmtId="0" fontId="3" fillId="21" borderId="32" xfId="0" applyFont="1" applyFill="1" applyBorder="1" applyAlignment="1">
      <alignment horizontal="center" vertical="center" wrapText="1"/>
    </xf>
    <xf numFmtId="0" fontId="3" fillId="21" borderId="28" xfId="0" applyFont="1" applyFill="1" applyBorder="1" applyAlignment="1">
      <alignment horizontal="center" vertical="center" wrapText="1"/>
    </xf>
    <xf numFmtId="0" fontId="26" fillId="21" borderId="30" xfId="42" applyFont="1" applyFill="1" applyBorder="1" applyAlignment="1">
      <alignment horizontal="center" vertical="center"/>
    </xf>
    <xf numFmtId="0" fontId="3" fillId="21" borderId="24" xfId="0" applyFont="1" applyFill="1" applyBorder="1" applyAlignment="1">
      <alignment horizontal="center" vertical="center" wrapText="1"/>
    </xf>
    <xf numFmtId="0" fontId="3" fillId="21" borderId="23" xfId="0" applyFont="1" applyFill="1" applyBorder="1" applyAlignment="1">
      <alignment horizontal="center" vertical="center" wrapText="1"/>
    </xf>
    <xf numFmtId="0" fontId="26" fillId="22" borderId="41" xfId="42" applyFont="1" applyFill="1" applyBorder="1" applyAlignment="1">
      <alignment horizontal="center" vertical="center"/>
    </xf>
    <xf numFmtId="164" fontId="3" fillId="22" borderId="34" xfId="0" applyNumberFormat="1" applyFont="1" applyFill="1" applyBorder="1" applyAlignment="1">
      <alignment horizontal="center" vertical="center" wrapText="1"/>
    </xf>
    <xf numFmtId="164" fontId="3" fillId="22" borderId="33" xfId="0" applyNumberFormat="1" applyFont="1" applyFill="1" applyBorder="1" applyAlignment="1">
      <alignment horizontal="center" vertical="center" wrapText="1"/>
    </xf>
    <xf numFmtId="0" fontId="26" fillId="0" borderId="19" xfId="42" applyFont="1" applyBorder="1" applyAlignment="1">
      <alignment horizontal="center" vertical="center"/>
    </xf>
    <xf numFmtId="0" fontId="26" fillId="0" borderId="56" xfId="0" applyNumberFormat="1" applyFont="1" applyFill="1" applyBorder="1" applyAlignment="1">
      <alignment horizontal="center" vertical="center" wrapText="1"/>
    </xf>
    <xf numFmtId="0" fontId="26" fillId="0" borderId="44" xfId="0" applyNumberFormat="1" applyFont="1" applyFill="1" applyBorder="1" applyAlignment="1">
      <alignment horizontal="center" vertical="center" wrapText="1"/>
    </xf>
    <xf numFmtId="0" fontId="26" fillId="0" borderId="27" xfId="0" applyNumberFormat="1" applyFont="1" applyFill="1" applyBorder="1" applyAlignment="1">
      <alignment horizontal="center" vertical="center" wrapText="1"/>
    </xf>
    <xf numFmtId="0" fontId="26" fillId="0" borderId="70" xfId="0" applyNumberFormat="1" applyFont="1" applyFill="1" applyBorder="1" applyAlignment="1">
      <alignment horizontal="center" vertical="center" wrapText="1"/>
    </xf>
    <xf numFmtId="165" fontId="3" fillId="0" borderId="24" xfId="0" applyNumberFormat="1" applyFont="1" applyFill="1" applyBorder="1" applyAlignment="1">
      <alignment horizontal="center"/>
    </xf>
    <xf numFmtId="165" fontId="26" fillId="0" borderId="29" xfId="0" applyNumberFormat="1" applyFont="1" applyFill="1" applyBorder="1" applyAlignment="1">
      <alignment horizontal="center"/>
    </xf>
    <xf numFmtId="0" fontId="26" fillId="18" borderId="26" xfId="0" applyFont="1" applyFill="1" applyBorder="1" applyAlignment="1">
      <alignment horizontal="left" vertical="center" wrapText="1"/>
    </xf>
    <xf numFmtId="20" fontId="26" fillId="0" borderId="32" xfId="0" applyNumberFormat="1" applyFont="1" applyFill="1" applyBorder="1" applyAlignment="1">
      <alignment horizontal="center"/>
    </xf>
    <xf numFmtId="20" fontId="26" fillId="0" borderId="23" xfId="0" applyNumberFormat="1" applyFont="1" applyFill="1" applyBorder="1" applyAlignment="1">
      <alignment horizontal="center"/>
    </xf>
    <xf numFmtId="165" fontId="26" fillId="0" borderId="23" xfId="0" applyNumberFormat="1" applyFont="1" applyFill="1" applyBorder="1" applyAlignment="1">
      <alignment horizontal="center"/>
    </xf>
    <xf numFmtId="165" fontId="3" fillId="0" borderId="23" xfId="0" quotePrefix="1" applyNumberFormat="1" applyFont="1" applyFill="1" applyBorder="1" applyAlignment="1">
      <alignment horizontal="center"/>
    </xf>
    <xf numFmtId="166" fontId="3" fillId="0" borderId="23" xfId="0" applyNumberFormat="1" applyFont="1" applyFill="1" applyBorder="1" applyAlignment="1">
      <alignment horizontal="center"/>
    </xf>
    <xf numFmtId="0" fontId="24" fillId="0" borderId="67" xfId="0" applyFont="1" applyFill="1" applyBorder="1" applyAlignment="1">
      <alignment horizontal="center" vertical="center" wrapText="1"/>
    </xf>
    <xf numFmtId="0" fontId="24" fillId="0" borderId="71" xfId="0" applyFont="1" applyFill="1" applyBorder="1" applyAlignment="1">
      <alignment horizontal="center"/>
    </xf>
    <xf numFmtId="0" fontId="24" fillId="0" borderId="68" xfId="0" applyFont="1" applyFill="1" applyBorder="1" applyAlignment="1">
      <alignment horizontal="center"/>
    </xf>
    <xf numFmtId="20" fontId="3" fillId="0" borderId="68" xfId="0" applyNumberFormat="1" applyFont="1" applyFill="1" applyBorder="1" applyAlignment="1">
      <alignment horizontal="center"/>
    </xf>
    <xf numFmtId="165" fontId="26" fillId="0" borderId="68" xfId="0" applyNumberFormat="1" applyFont="1" applyFill="1" applyBorder="1" applyAlignment="1">
      <alignment horizontal="center"/>
    </xf>
    <xf numFmtId="20" fontId="26" fillId="0" borderId="68" xfId="0" applyNumberFormat="1" applyFont="1" applyFill="1" applyBorder="1" applyAlignment="1">
      <alignment horizontal="center"/>
    </xf>
    <xf numFmtId="166" fontId="3" fillId="0" borderId="68" xfId="0" applyNumberFormat="1" applyFont="1" applyFill="1" applyBorder="1" applyAlignment="1">
      <alignment horizontal="center"/>
    </xf>
    <xf numFmtId="20" fontId="3" fillId="0" borderId="69" xfId="0" applyNumberFormat="1" applyFont="1" applyFill="1" applyBorder="1" applyAlignment="1">
      <alignment horizontal="center"/>
    </xf>
    <xf numFmtId="0" fontId="1" fillId="0" borderId="72" xfId="0" applyFont="1" applyFill="1" applyBorder="1" applyAlignment="1">
      <alignment horizontal="center" vertical="center" wrapText="1"/>
    </xf>
    <xf numFmtId="0" fontId="24" fillId="0" borderId="54" xfId="0" applyFont="1" applyFill="1" applyBorder="1" applyAlignment="1">
      <alignment horizontal="center" vertical="center" wrapText="1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g/Documents%20and%20Settings/lauzanjr/My%20Documents/Julian's%20Projects/FALL%202009/CITY%20ROUTES/FALL%202009%20ROUTE%2020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T 20 full "/>
      <sheetName val="Rt 20 divided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08"/>
  <sheetViews>
    <sheetView tabSelected="1" view="pageBreakPreview" zoomScaleNormal="100" zoomScaleSheetLayoutView="100" workbookViewId="0">
      <pane ySplit="12" topLeftCell="A13" activePane="bottomLeft" state="frozen"/>
      <selection pane="bottomLeft" activeCell="I103" sqref="I103"/>
    </sheetView>
  </sheetViews>
  <sheetFormatPr defaultRowHeight="13.2"/>
  <cols>
    <col min="1" max="1" width="13.33203125" style="1" customWidth="1"/>
    <col min="2" max="2" width="13.33203125" customWidth="1"/>
    <col min="3" max="3" width="13" bestFit="1" customWidth="1"/>
    <col min="4" max="4" width="13.33203125" customWidth="1"/>
    <col min="5" max="5" width="4.6640625" style="1" customWidth="1"/>
    <col min="6" max="6" width="13.33203125" customWidth="1"/>
    <col min="7" max="7" width="14.88671875" customWidth="1"/>
    <col min="8" max="8" width="16.109375" bestFit="1" customWidth="1"/>
    <col min="9" max="9" width="13.33203125" customWidth="1"/>
  </cols>
  <sheetData>
    <row r="1" spans="1:8" s="7" customFormat="1" ht="16.2" thickBot="1">
      <c r="A1" s="219" t="s">
        <v>0</v>
      </c>
      <c r="B1" s="220" t="s">
        <v>23</v>
      </c>
      <c r="C1" s="221"/>
      <c r="D1" s="221"/>
      <c r="E1" s="221"/>
      <c r="F1" s="221"/>
      <c r="G1" s="221"/>
      <c r="H1" s="221"/>
    </row>
    <row r="2" spans="1:8" s="7" customFormat="1" ht="15">
      <c r="A2" s="222">
        <v>20</v>
      </c>
      <c r="B2" s="223" t="s">
        <v>44</v>
      </c>
      <c r="C2" s="224"/>
      <c r="D2" s="224"/>
      <c r="E2" s="224"/>
      <c r="F2" s="224"/>
      <c r="G2" s="224"/>
      <c r="H2" s="224"/>
    </row>
    <row r="3" spans="1:8" s="7" customFormat="1" ht="15.6">
      <c r="A3" s="222"/>
      <c r="B3" s="225" t="s">
        <v>3</v>
      </c>
      <c r="C3" s="226" t="s">
        <v>24</v>
      </c>
      <c r="D3" s="226"/>
      <c r="E3" s="226"/>
      <c r="F3" s="226"/>
      <c r="G3" s="226"/>
      <c r="H3" s="226"/>
    </row>
    <row r="4" spans="1:8" s="7" customFormat="1" ht="16.2" thickBot="1">
      <c r="A4" s="222"/>
      <c r="B4" s="227" t="s">
        <v>4</v>
      </c>
      <c r="C4" s="228" t="s">
        <v>2</v>
      </c>
      <c r="D4" s="228"/>
      <c r="E4" s="228"/>
      <c r="F4" s="228"/>
      <c r="G4" s="228"/>
      <c r="H4" s="228"/>
    </row>
    <row r="5" spans="1:8" s="7" customFormat="1" ht="16.2" thickBot="1">
      <c r="A5" s="229"/>
      <c r="B5" s="230" t="s">
        <v>42</v>
      </c>
      <c r="C5" s="231"/>
      <c r="D5" s="231"/>
      <c r="E5" s="251"/>
      <c r="F5" s="231" t="s">
        <v>43</v>
      </c>
      <c r="G5" s="231"/>
      <c r="H5" s="232"/>
    </row>
    <row r="6" spans="1:8" ht="16.2" hidden="1" thickBot="1">
      <c r="A6" s="233"/>
      <c r="B6" s="234">
        <v>0</v>
      </c>
      <c r="C6" s="235">
        <v>2.2999999999999998</v>
      </c>
      <c r="D6" s="235">
        <v>3.5</v>
      </c>
      <c r="E6" s="234"/>
      <c r="F6" s="236">
        <v>0</v>
      </c>
      <c r="G6" s="237">
        <v>2.9</v>
      </c>
      <c r="H6" s="237">
        <v>3</v>
      </c>
    </row>
    <row r="7" spans="1:8" ht="16.2" hidden="1" thickBot="1">
      <c r="A7" s="238"/>
      <c r="B7" s="239">
        <f t="shared" ref="B7:H7" si="0">IF(B8=0,0,((60*B6)/B8))</f>
        <v>0</v>
      </c>
      <c r="C7" s="239">
        <f t="shared" si="0"/>
        <v>13.8</v>
      </c>
      <c r="D7" s="239">
        <f t="shared" si="0"/>
        <v>14</v>
      </c>
      <c r="E7" s="240"/>
      <c r="F7" s="240">
        <f t="shared" si="0"/>
        <v>0</v>
      </c>
      <c r="G7" s="239">
        <f t="shared" si="0"/>
        <v>11.6</v>
      </c>
      <c r="H7" s="239">
        <f t="shared" si="0"/>
        <v>12</v>
      </c>
    </row>
    <row r="8" spans="1:8" ht="16.2" hidden="1" thickBot="1">
      <c r="A8" s="241"/>
      <c r="B8" s="242">
        <v>0</v>
      </c>
      <c r="C8" s="243">
        <v>10</v>
      </c>
      <c r="D8" s="243">
        <v>15</v>
      </c>
      <c r="E8" s="242"/>
      <c r="F8" s="242">
        <v>5</v>
      </c>
      <c r="G8" s="243">
        <v>15</v>
      </c>
      <c r="H8" s="243">
        <v>15</v>
      </c>
    </row>
    <row r="9" spans="1:8" ht="38.25" customHeight="1" thickBot="1">
      <c r="A9" s="244"/>
      <c r="B9" s="245" t="s">
        <v>45</v>
      </c>
      <c r="C9" s="246" t="s">
        <v>46</v>
      </c>
      <c r="D9" s="247" t="s">
        <v>47</v>
      </c>
      <c r="E9" s="245"/>
      <c r="F9" s="246" t="s">
        <v>47</v>
      </c>
      <c r="G9" s="248" t="s">
        <v>46</v>
      </c>
      <c r="H9" s="247" t="s">
        <v>45</v>
      </c>
    </row>
    <row r="10" spans="1:8">
      <c r="A10" s="135"/>
      <c r="B10" s="116" t="s">
        <v>24</v>
      </c>
      <c r="C10" s="117" t="s">
        <v>17</v>
      </c>
      <c r="D10" s="118" t="s">
        <v>2</v>
      </c>
      <c r="E10" s="257"/>
      <c r="F10" s="117" t="s">
        <v>2</v>
      </c>
      <c r="G10" s="119" t="s">
        <v>17</v>
      </c>
      <c r="H10" s="120" t="s">
        <v>24</v>
      </c>
    </row>
    <row r="11" spans="1:8" ht="13.8" thickBot="1">
      <c r="A11" s="136"/>
      <c r="B11" s="137" t="s">
        <v>35</v>
      </c>
      <c r="C11" s="139" t="s">
        <v>37</v>
      </c>
      <c r="D11" s="141" t="s">
        <v>36</v>
      </c>
      <c r="E11" s="265"/>
      <c r="F11" s="121" t="s">
        <v>36</v>
      </c>
      <c r="G11" s="123" t="s">
        <v>37</v>
      </c>
      <c r="H11" s="125" t="s">
        <v>35</v>
      </c>
    </row>
    <row r="12" spans="1:8" ht="13.8" thickBot="1">
      <c r="A12" s="104" t="s">
        <v>16</v>
      </c>
      <c r="B12" s="138"/>
      <c r="C12" s="140"/>
      <c r="D12" s="126"/>
      <c r="E12" s="266"/>
      <c r="F12" s="140"/>
      <c r="G12" s="124"/>
      <c r="H12" s="126"/>
    </row>
    <row r="13" spans="1:8" s="2" customFormat="1" ht="17.399999999999999">
      <c r="A13" s="110" t="s">
        <v>39</v>
      </c>
      <c r="B13" s="41"/>
      <c r="C13" s="41"/>
      <c r="D13" s="42"/>
      <c r="E13" s="258"/>
      <c r="F13" s="252">
        <v>0.25</v>
      </c>
      <c r="G13" s="51">
        <v>0.26041666666666669</v>
      </c>
      <c r="H13" s="43">
        <v>0.27083333333333337</v>
      </c>
    </row>
    <row r="14" spans="1:8" s="2" customFormat="1" ht="17.399999999999999">
      <c r="A14" s="110"/>
      <c r="B14" s="13"/>
      <c r="C14" s="13"/>
      <c r="D14" s="34"/>
      <c r="E14" s="259"/>
      <c r="F14" s="253">
        <v>0.25694444444444448</v>
      </c>
      <c r="G14" s="5">
        <v>0.26736111111111116</v>
      </c>
      <c r="H14" s="6">
        <v>0.27777777777777785</v>
      </c>
    </row>
    <row r="15" spans="1:8" s="2" customFormat="1" ht="17.399999999999999">
      <c r="A15" s="110"/>
      <c r="B15" s="5"/>
      <c r="C15" s="5"/>
      <c r="D15" s="6"/>
      <c r="E15" s="260"/>
      <c r="F15" s="253">
        <v>0.2638888888888889</v>
      </c>
      <c r="G15" s="5">
        <v>0.27430555555555558</v>
      </c>
      <c r="H15" s="6">
        <v>0.28472222222222227</v>
      </c>
    </row>
    <row r="16" spans="1:8" s="2" customFormat="1" ht="17.399999999999999">
      <c r="A16" s="110" t="s">
        <v>39</v>
      </c>
      <c r="B16" s="5"/>
      <c r="C16" s="5"/>
      <c r="D16" s="6"/>
      <c r="E16" s="260"/>
      <c r="F16" s="253">
        <v>0.27083333333333331</v>
      </c>
      <c r="G16" s="5">
        <v>0.28125</v>
      </c>
      <c r="H16" s="6">
        <v>0.29166666666666669</v>
      </c>
    </row>
    <row r="17" spans="1:8" s="2" customFormat="1" ht="17.399999999999999">
      <c r="A17" s="110"/>
      <c r="B17" s="5"/>
      <c r="C17" s="5"/>
      <c r="D17" s="6"/>
      <c r="E17" s="260"/>
      <c r="F17" s="253">
        <v>0.27777777777777779</v>
      </c>
      <c r="G17" s="5">
        <v>0.28819444444444448</v>
      </c>
      <c r="H17" s="6">
        <v>0.29861111111111116</v>
      </c>
    </row>
    <row r="18" spans="1:8" s="2" customFormat="1" ht="17.399999999999999">
      <c r="A18" s="110"/>
      <c r="B18" s="5"/>
      <c r="C18" s="5"/>
      <c r="D18" s="6"/>
      <c r="E18" s="260"/>
      <c r="F18" s="253">
        <v>0.28472222222222221</v>
      </c>
      <c r="G18" s="5">
        <v>0.2951388888888889</v>
      </c>
      <c r="H18" s="6">
        <v>0.30555555555555558</v>
      </c>
    </row>
    <row r="19" spans="1:8" s="2" customFormat="1" ht="17.399999999999999">
      <c r="A19" s="110" t="s">
        <v>39</v>
      </c>
      <c r="B19" s="5">
        <v>0.27083333333333337</v>
      </c>
      <c r="C19" s="5">
        <v>0.27777777777777779</v>
      </c>
      <c r="D19" s="6">
        <v>0.28819444444444448</v>
      </c>
      <c r="E19" s="260"/>
      <c r="F19" s="66">
        <v>0.29166666666666669</v>
      </c>
      <c r="G19" s="5">
        <v>0.30208333333333337</v>
      </c>
      <c r="H19" s="6">
        <v>0.31250000000000006</v>
      </c>
    </row>
    <row r="20" spans="1:8" s="2" customFormat="1" ht="17.399999999999999">
      <c r="A20" s="110"/>
      <c r="B20" s="5">
        <v>0.27777777777777785</v>
      </c>
      <c r="C20" s="5">
        <v>0.28472222222222227</v>
      </c>
      <c r="D20" s="6">
        <v>0.29513888888888895</v>
      </c>
      <c r="E20" s="260"/>
      <c r="F20" s="66">
        <v>0.29861111111111116</v>
      </c>
      <c r="G20" s="5">
        <v>0.30902777777777785</v>
      </c>
      <c r="H20" s="6">
        <v>0.31944444444444453</v>
      </c>
    </row>
    <row r="21" spans="1:8" s="2" customFormat="1" ht="17.399999999999999">
      <c r="A21" s="110"/>
      <c r="B21" s="5">
        <v>0.28472222222222227</v>
      </c>
      <c r="C21" s="5">
        <v>0.29166666666666669</v>
      </c>
      <c r="D21" s="6">
        <v>0.30208333333333337</v>
      </c>
      <c r="E21" s="260"/>
      <c r="F21" s="66">
        <v>0.30555555555555558</v>
      </c>
      <c r="G21" s="5">
        <v>0.31597222222222227</v>
      </c>
      <c r="H21" s="6">
        <v>0.32638888888888895</v>
      </c>
    </row>
    <row r="22" spans="1:8" s="2" customFormat="1" ht="17.399999999999999">
      <c r="A22" s="110" t="s">
        <v>41</v>
      </c>
      <c r="B22" s="5">
        <v>0.29166666666666669</v>
      </c>
      <c r="C22" s="5">
        <v>0.2986111111111111</v>
      </c>
      <c r="D22" s="6">
        <v>0.30902777777777779</v>
      </c>
      <c r="E22" s="260"/>
      <c r="F22" s="66">
        <v>0.3125</v>
      </c>
      <c r="G22" s="5">
        <v>0.32291666666666669</v>
      </c>
      <c r="H22" s="6">
        <v>0.33333333333333337</v>
      </c>
    </row>
    <row r="23" spans="1:8" s="2" customFormat="1" ht="17.399999999999999">
      <c r="A23" s="110"/>
      <c r="B23" s="5">
        <v>0.29861111111111116</v>
      </c>
      <c r="C23" s="5">
        <v>0.30555555555555558</v>
      </c>
      <c r="D23" s="6">
        <v>0.31597222222222227</v>
      </c>
      <c r="E23" s="260"/>
      <c r="F23" s="66">
        <v>0.31944444444444448</v>
      </c>
      <c r="G23" s="5">
        <v>0.32986111111111116</v>
      </c>
      <c r="H23" s="6">
        <v>0.34027777777777785</v>
      </c>
    </row>
    <row r="24" spans="1:8" s="2" customFormat="1" ht="17.399999999999999">
      <c r="A24" s="110"/>
      <c r="B24" s="5">
        <v>0.30555555555555558</v>
      </c>
      <c r="C24" s="5">
        <v>0.3125</v>
      </c>
      <c r="D24" s="6">
        <v>0.32291666666666669</v>
      </c>
      <c r="E24" s="260"/>
      <c r="F24" s="66">
        <v>0.3263888888888889</v>
      </c>
      <c r="G24" s="5">
        <v>0.33680555555555558</v>
      </c>
      <c r="H24" s="6">
        <v>0.34722222222222227</v>
      </c>
    </row>
    <row r="25" spans="1:8" s="2" customFormat="1" ht="17.399999999999999">
      <c r="A25" s="110" t="s">
        <v>39</v>
      </c>
      <c r="B25" s="5">
        <v>0.31250000000000006</v>
      </c>
      <c r="C25" s="5">
        <v>0.31944444444444448</v>
      </c>
      <c r="D25" s="6">
        <v>0.32986111111111116</v>
      </c>
      <c r="E25" s="260"/>
      <c r="F25" s="66">
        <v>0.33333333333333337</v>
      </c>
      <c r="G25" s="5">
        <v>0.34375000000000006</v>
      </c>
      <c r="H25" s="6">
        <v>0.35416666666666674</v>
      </c>
    </row>
    <row r="26" spans="1:8" s="2" customFormat="1" ht="17.399999999999999">
      <c r="A26" s="110"/>
      <c r="B26" s="5">
        <v>0.31944444444444453</v>
      </c>
      <c r="C26" s="5">
        <v>0.32638888888888895</v>
      </c>
      <c r="D26" s="6">
        <v>0.33680555555555564</v>
      </c>
      <c r="E26" s="260"/>
      <c r="F26" s="66">
        <v>0.34027777777777785</v>
      </c>
      <c r="G26" s="5">
        <v>0.35069444444444453</v>
      </c>
      <c r="H26" s="6">
        <v>0.36111111111111122</v>
      </c>
    </row>
    <row r="27" spans="1:8" s="2" customFormat="1" ht="17.399999999999999">
      <c r="A27" s="110"/>
      <c r="B27" s="5">
        <v>0.32638888888888895</v>
      </c>
      <c r="C27" s="5">
        <v>0.33333333333333337</v>
      </c>
      <c r="D27" s="6">
        <v>0.34375000000000006</v>
      </c>
      <c r="E27" s="260"/>
      <c r="F27" s="66">
        <v>0.34722222222222227</v>
      </c>
      <c r="G27" s="5">
        <v>0.35763888888888895</v>
      </c>
      <c r="H27" s="6">
        <v>0.36805555555555564</v>
      </c>
    </row>
    <row r="28" spans="1:8" s="2" customFormat="1" ht="17.399999999999999">
      <c r="A28" s="110" t="s">
        <v>41</v>
      </c>
      <c r="B28" s="5">
        <v>0.33333333333333337</v>
      </c>
      <c r="C28" s="5">
        <v>0.34027777777777779</v>
      </c>
      <c r="D28" s="6">
        <v>0.35069444444444448</v>
      </c>
      <c r="E28" s="260"/>
      <c r="F28" s="66">
        <v>0.35416666666666669</v>
      </c>
      <c r="G28" s="5">
        <v>0.36458333333333337</v>
      </c>
      <c r="H28" s="6">
        <v>0.37500000000000006</v>
      </c>
    </row>
    <row r="29" spans="1:8" s="2" customFormat="1" ht="17.399999999999999">
      <c r="A29" s="110"/>
      <c r="B29" s="5">
        <v>0.34027777777777785</v>
      </c>
      <c r="C29" s="5">
        <v>0.34722222222222227</v>
      </c>
      <c r="D29" s="6">
        <v>0.35763888888888895</v>
      </c>
      <c r="E29" s="260"/>
      <c r="F29" s="66">
        <v>0.36111111111111116</v>
      </c>
      <c r="G29" s="5">
        <v>0.37152777777777785</v>
      </c>
      <c r="H29" s="6">
        <v>0.38194444444444453</v>
      </c>
    </row>
    <row r="30" spans="1:8" s="2" customFormat="1" ht="17.399999999999999">
      <c r="A30" s="110"/>
      <c r="B30" s="5">
        <v>0.34722222222222227</v>
      </c>
      <c r="C30" s="5">
        <v>0.35416666666666669</v>
      </c>
      <c r="D30" s="6">
        <v>0.36458333333333337</v>
      </c>
      <c r="E30" s="260"/>
      <c r="F30" s="66">
        <v>0.36805555555555558</v>
      </c>
      <c r="G30" s="5">
        <v>0.37847222222222227</v>
      </c>
      <c r="H30" s="6">
        <v>0.38888888888888895</v>
      </c>
    </row>
    <row r="31" spans="1:8" s="2" customFormat="1" ht="17.399999999999999">
      <c r="A31" s="110" t="s">
        <v>39</v>
      </c>
      <c r="B31" s="5">
        <v>0.35416666666666674</v>
      </c>
      <c r="C31" s="5">
        <v>0.36111111111111116</v>
      </c>
      <c r="D31" s="6">
        <v>0.37152777777777785</v>
      </c>
      <c r="E31" s="260"/>
      <c r="F31" s="66">
        <v>0.37500000000000006</v>
      </c>
      <c r="G31" s="5">
        <v>0.38541666666666674</v>
      </c>
      <c r="H31" s="6">
        <v>0.39583333333333343</v>
      </c>
    </row>
    <row r="32" spans="1:8" s="2" customFormat="1" ht="17.399999999999999">
      <c r="A32" s="110"/>
      <c r="B32" s="5">
        <v>0.36111111111111122</v>
      </c>
      <c r="C32" s="5">
        <v>0.36805555555555564</v>
      </c>
      <c r="D32" s="6">
        <v>0.37847222222222232</v>
      </c>
      <c r="E32" s="260"/>
      <c r="F32" s="66">
        <v>0.38194444444444453</v>
      </c>
      <c r="G32" s="5">
        <v>0.39236111111111122</v>
      </c>
      <c r="H32" s="6">
        <v>0.4027777777777779</v>
      </c>
    </row>
    <row r="33" spans="1:8" s="2" customFormat="1" ht="17.399999999999999">
      <c r="A33" s="110"/>
      <c r="B33" s="5">
        <v>0.36805555555555564</v>
      </c>
      <c r="C33" s="5">
        <v>0.37500000000000006</v>
      </c>
      <c r="D33" s="6">
        <v>0.38541666666666674</v>
      </c>
      <c r="E33" s="260"/>
      <c r="F33" s="66">
        <v>0.38888888888888895</v>
      </c>
      <c r="G33" s="5">
        <v>0.39930555555555564</v>
      </c>
      <c r="H33" s="6">
        <v>0.40972222222222232</v>
      </c>
    </row>
    <row r="34" spans="1:8" s="2" customFormat="1" ht="17.399999999999999">
      <c r="A34" s="110" t="s">
        <v>41</v>
      </c>
      <c r="B34" s="5">
        <v>0.37500000000000006</v>
      </c>
      <c r="C34" s="5">
        <v>0.38194444444444448</v>
      </c>
      <c r="D34" s="6">
        <v>0.39236111111111116</v>
      </c>
      <c r="E34" s="260"/>
      <c r="F34" s="66">
        <v>0.39583333333333337</v>
      </c>
      <c r="G34" s="5">
        <v>0.40625000000000006</v>
      </c>
      <c r="H34" s="6">
        <v>0.41666666666666674</v>
      </c>
    </row>
    <row r="35" spans="1:8" s="2" customFormat="1" ht="17.399999999999999">
      <c r="A35" s="110"/>
      <c r="B35" s="5">
        <v>0.38194444444444453</v>
      </c>
      <c r="C35" s="5">
        <v>0.38888888888888895</v>
      </c>
      <c r="D35" s="6">
        <v>0.39930555555555564</v>
      </c>
      <c r="E35" s="260"/>
      <c r="F35" s="66">
        <v>0.40277777777777785</v>
      </c>
      <c r="G35" s="5">
        <v>0.41319444444444453</v>
      </c>
      <c r="H35" s="6">
        <v>0.42361111111111122</v>
      </c>
    </row>
    <row r="36" spans="1:8" s="2" customFormat="1" ht="17.399999999999999">
      <c r="A36" s="110"/>
      <c r="B36" s="5">
        <v>0.38888888888888895</v>
      </c>
      <c r="C36" s="5">
        <v>0.39583333333333337</v>
      </c>
      <c r="D36" s="6">
        <v>0.40625000000000006</v>
      </c>
      <c r="E36" s="260"/>
      <c r="F36" s="66">
        <v>0.40972222222222227</v>
      </c>
      <c r="G36" s="5">
        <v>0.42013888888888895</v>
      </c>
      <c r="H36" s="6">
        <v>0.43055555555555564</v>
      </c>
    </row>
    <row r="37" spans="1:8" s="2" customFormat="1" ht="17.399999999999999">
      <c r="A37" s="110" t="s">
        <v>41</v>
      </c>
      <c r="B37" s="5">
        <v>0.39583333333333343</v>
      </c>
      <c r="C37" s="5">
        <v>0.40277777777777785</v>
      </c>
      <c r="D37" s="6">
        <v>0.41319444444444453</v>
      </c>
      <c r="E37" s="260"/>
      <c r="F37" s="66">
        <v>0.41666666666666674</v>
      </c>
      <c r="G37" s="5">
        <v>0.42708333333333343</v>
      </c>
      <c r="H37" s="6">
        <v>0.43750000000000011</v>
      </c>
    </row>
    <row r="38" spans="1:8" s="2" customFormat="1" ht="17.399999999999999">
      <c r="A38" s="110"/>
      <c r="B38" s="5">
        <v>0.4027777777777779</v>
      </c>
      <c r="C38" s="5">
        <v>0.40972222222222232</v>
      </c>
      <c r="D38" s="6">
        <v>0.42013888888888901</v>
      </c>
      <c r="E38" s="260"/>
      <c r="F38" s="66">
        <v>0.42361111111111122</v>
      </c>
      <c r="G38" s="5">
        <v>0.4340277777777779</v>
      </c>
      <c r="H38" s="6">
        <v>0.44444444444444459</v>
      </c>
    </row>
    <row r="39" spans="1:8" s="2" customFormat="1" ht="17.399999999999999">
      <c r="A39" s="110"/>
      <c r="B39" s="5">
        <v>0.40972222222222232</v>
      </c>
      <c r="C39" s="5">
        <v>0.41666666666666674</v>
      </c>
      <c r="D39" s="6">
        <v>0.42708333333333343</v>
      </c>
      <c r="E39" s="260"/>
      <c r="F39" s="66">
        <v>0.43055555555555564</v>
      </c>
      <c r="G39" s="5">
        <v>0.44097222222222232</v>
      </c>
      <c r="H39" s="6">
        <v>0.45138888888888901</v>
      </c>
    </row>
    <row r="40" spans="1:8" s="2" customFormat="1" ht="17.399999999999999">
      <c r="A40" s="110" t="s">
        <v>41</v>
      </c>
      <c r="B40" s="5">
        <v>0.41666666666666674</v>
      </c>
      <c r="C40" s="5">
        <v>0.42361111111111116</v>
      </c>
      <c r="D40" s="6">
        <v>0.43402777777777785</v>
      </c>
      <c r="E40" s="260"/>
      <c r="F40" s="66">
        <v>0.43750000000000006</v>
      </c>
      <c r="G40" s="5">
        <v>0.44791666666666674</v>
      </c>
      <c r="H40" s="6">
        <v>0.45833333333333343</v>
      </c>
    </row>
    <row r="41" spans="1:8" s="2" customFormat="1" ht="17.399999999999999">
      <c r="A41" s="110"/>
      <c r="B41" s="5">
        <v>0.42361111111111122</v>
      </c>
      <c r="C41" s="5">
        <v>0.43055555555555564</v>
      </c>
      <c r="D41" s="6">
        <v>0.44097222222222232</v>
      </c>
      <c r="E41" s="260"/>
      <c r="F41" s="66">
        <v>0.44444444444444453</v>
      </c>
      <c r="G41" s="5">
        <v>0.45486111111111122</v>
      </c>
      <c r="H41" s="6">
        <v>0.4652777777777779</v>
      </c>
    </row>
    <row r="42" spans="1:8" s="2" customFormat="1" ht="17.399999999999999">
      <c r="A42" s="110"/>
      <c r="B42" s="5">
        <v>0.43055555555555564</v>
      </c>
      <c r="C42" s="5">
        <v>0.43750000000000006</v>
      </c>
      <c r="D42" s="6">
        <v>0.44791666666666674</v>
      </c>
      <c r="E42" s="260"/>
      <c r="F42" s="66">
        <v>0.45138888888888895</v>
      </c>
      <c r="G42" s="5">
        <v>0.46180555555555564</v>
      </c>
      <c r="H42" s="6">
        <v>0.47222222222222232</v>
      </c>
    </row>
    <row r="43" spans="1:8" s="2" customFormat="1" ht="17.399999999999999">
      <c r="A43" s="110" t="s">
        <v>41</v>
      </c>
      <c r="B43" s="5">
        <v>0.43750000000000011</v>
      </c>
      <c r="C43" s="5">
        <v>0.44444444444444453</v>
      </c>
      <c r="D43" s="6">
        <v>0.45486111111111122</v>
      </c>
      <c r="E43" s="260"/>
      <c r="F43" s="66">
        <v>0.45833333333333343</v>
      </c>
      <c r="G43" s="5">
        <v>0.46875000000000011</v>
      </c>
      <c r="H43" s="6">
        <v>0.4791666666666668</v>
      </c>
    </row>
    <row r="44" spans="1:8" s="2" customFormat="1" ht="17.399999999999999">
      <c r="A44" s="110"/>
      <c r="B44" s="5">
        <v>0.44444444444444459</v>
      </c>
      <c r="C44" s="5">
        <v>0.45138888888888901</v>
      </c>
      <c r="D44" s="6">
        <v>0.46180555555555569</v>
      </c>
      <c r="E44" s="260"/>
      <c r="F44" s="66">
        <v>0.4652777777777779</v>
      </c>
      <c r="G44" s="5">
        <v>0.47569444444444459</v>
      </c>
      <c r="H44" s="6">
        <v>0.48611111111111127</v>
      </c>
    </row>
    <row r="45" spans="1:8" s="2" customFormat="1" ht="17.399999999999999">
      <c r="A45" s="110"/>
      <c r="B45" s="5">
        <v>0.45138888888888901</v>
      </c>
      <c r="C45" s="5">
        <v>0.45833333333333343</v>
      </c>
      <c r="D45" s="6">
        <v>0.46875000000000011</v>
      </c>
      <c r="E45" s="260"/>
      <c r="F45" s="66">
        <v>0.47222222222222232</v>
      </c>
      <c r="G45" s="5">
        <v>0.48263888888888901</v>
      </c>
      <c r="H45" s="6">
        <v>0.49305555555555569</v>
      </c>
    </row>
    <row r="46" spans="1:8" s="2" customFormat="1" ht="17.399999999999999">
      <c r="A46" s="110" t="s">
        <v>41</v>
      </c>
      <c r="B46" s="5">
        <v>0.45833333333333343</v>
      </c>
      <c r="C46" s="5">
        <v>0.46527777777777785</v>
      </c>
      <c r="D46" s="6">
        <v>0.47569444444444453</v>
      </c>
      <c r="E46" s="260"/>
      <c r="F46" s="66">
        <v>0.47916666666666674</v>
      </c>
      <c r="G46" s="5">
        <v>0.48958333333333343</v>
      </c>
      <c r="H46" s="6">
        <v>0.50000000000000011</v>
      </c>
    </row>
    <row r="47" spans="1:8" s="2" customFormat="1" ht="17.399999999999999">
      <c r="A47" s="110"/>
      <c r="B47" s="5">
        <v>0.4652777777777779</v>
      </c>
      <c r="C47" s="5">
        <v>0.47222222222222232</v>
      </c>
      <c r="D47" s="6">
        <v>0.48263888888888901</v>
      </c>
      <c r="E47" s="260"/>
      <c r="F47" s="66">
        <v>0.48611111111111122</v>
      </c>
      <c r="G47" s="5">
        <v>0.4965277777777779</v>
      </c>
      <c r="H47" s="6">
        <v>0.50694444444444453</v>
      </c>
    </row>
    <row r="48" spans="1:8" s="2" customFormat="1" ht="17.399999999999999">
      <c r="A48" s="110"/>
      <c r="B48" s="5">
        <v>0.47222222222222232</v>
      </c>
      <c r="C48" s="5">
        <v>0.47916666666666674</v>
      </c>
      <c r="D48" s="6">
        <v>0.48958333333333343</v>
      </c>
      <c r="E48" s="260"/>
      <c r="F48" s="66">
        <v>0.49305555555555564</v>
      </c>
      <c r="G48" s="5">
        <v>0.50347222222222232</v>
      </c>
      <c r="H48" s="6">
        <v>0.51388888888888895</v>
      </c>
    </row>
    <row r="49" spans="1:8" s="2" customFormat="1" ht="17.399999999999999">
      <c r="A49" s="110" t="s">
        <v>41</v>
      </c>
      <c r="B49" s="5">
        <v>0.4791666666666668</v>
      </c>
      <c r="C49" s="5">
        <v>0.48611111111111122</v>
      </c>
      <c r="D49" s="6">
        <v>0.4965277777777779</v>
      </c>
      <c r="E49" s="260"/>
      <c r="F49" s="254">
        <v>0.50000000000000011</v>
      </c>
      <c r="G49" s="111">
        <v>0.51041666666666674</v>
      </c>
      <c r="H49" s="112">
        <v>0.52083333333333337</v>
      </c>
    </row>
    <row r="50" spans="1:8" s="2" customFormat="1" ht="17.399999999999999">
      <c r="A50" s="110"/>
      <c r="B50" s="5">
        <v>0.48611111111111127</v>
      </c>
      <c r="C50" s="5">
        <v>0.49305555555555569</v>
      </c>
      <c r="D50" s="250">
        <v>0.50347222222222232</v>
      </c>
      <c r="E50" s="261"/>
      <c r="F50" s="253">
        <v>0.50694444444444453</v>
      </c>
      <c r="G50" s="111">
        <v>0.51736111111111116</v>
      </c>
      <c r="H50" s="112">
        <v>0.52777777777777779</v>
      </c>
    </row>
    <row r="51" spans="1:8" s="2" customFormat="1" ht="17.399999999999999">
      <c r="A51" s="110"/>
      <c r="B51" s="5">
        <v>0.49305555555555569</v>
      </c>
      <c r="C51" s="113">
        <v>0.50000000000000011</v>
      </c>
      <c r="D51" s="112">
        <v>0.51041666666666674</v>
      </c>
      <c r="E51" s="262"/>
      <c r="F51" s="253">
        <v>0.51388888888888895</v>
      </c>
      <c r="G51" s="111">
        <v>0.52430555555555558</v>
      </c>
      <c r="H51" s="112">
        <v>0.53472222222222221</v>
      </c>
    </row>
    <row r="52" spans="1:8" s="2" customFormat="1" ht="17.399999999999999">
      <c r="A52" s="110" t="s">
        <v>41</v>
      </c>
      <c r="B52" s="113">
        <v>0.50000000000000011</v>
      </c>
      <c r="C52" s="111">
        <v>0.50694444444444453</v>
      </c>
      <c r="D52" s="112">
        <v>0.51736111111111116</v>
      </c>
      <c r="E52" s="262"/>
      <c r="F52" s="253">
        <v>0.52083333333333337</v>
      </c>
      <c r="G52" s="111">
        <v>0.53125</v>
      </c>
      <c r="H52" s="112">
        <v>0.54166666666666663</v>
      </c>
    </row>
    <row r="53" spans="1:8" s="2" customFormat="1" ht="17.399999999999999">
      <c r="A53" s="110"/>
      <c r="B53" s="111">
        <v>0.50694444444444453</v>
      </c>
      <c r="C53" s="111">
        <v>0.51388888888888895</v>
      </c>
      <c r="D53" s="112">
        <v>0.52430555555555558</v>
      </c>
      <c r="E53" s="262"/>
      <c r="F53" s="253">
        <v>0.52777777777777779</v>
      </c>
      <c r="G53" s="111">
        <v>0.53819444444444442</v>
      </c>
      <c r="H53" s="112">
        <v>4.8611111111111112E-2</v>
      </c>
    </row>
    <row r="54" spans="1:8" s="2" customFormat="1" ht="17.399999999999999">
      <c r="A54" s="110"/>
      <c r="B54" s="111">
        <v>0.51388888888888895</v>
      </c>
      <c r="C54" s="111">
        <v>0.52083333333333337</v>
      </c>
      <c r="D54" s="112">
        <v>0.53125</v>
      </c>
      <c r="E54" s="262"/>
      <c r="F54" s="253">
        <v>0.53472222222222221</v>
      </c>
      <c r="G54" s="111">
        <v>4.5138888888888888E-2</v>
      </c>
      <c r="H54" s="112">
        <v>5.5555555555555552E-2</v>
      </c>
    </row>
    <row r="55" spans="1:8" s="2" customFormat="1" ht="17.399999999999999">
      <c r="A55" s="110" t="s">
        <v>41</v>
      </c>
      <c r="B55" s="111">
        <v>0.52083333333333337</v>
      </c>
      <c r="C55" s="111">
        <v>0.52777777777777779</v>
      </c>
      <c r="D55" s="112">
        <v>0.53819444444444442</v>
      </c>
      <c r="E55" s="262"/>
      <c r="F55" s="253">
        <v>4.1666666666666664E-2</v>
      </c>
      <c r="G55" s="111">
        <v>5.2083333333333336E-2</v>
      </c>
      <c r="H55" s="112">
        <v>6.25E-2</v>
      </c>
    </row>
    <row r="56" spans="1:8" s="2" customFormat="1" ht="17.399999999999999">
      <c r="A56" s="110"/>
      <c r="B56" s="111">
        <v>0.52777777777777779</v>
      </c>
      <c r="C56" s="111">
        <v>0.53472222222222221</v>
      </c>
      <c r="D56" s="112">
        <v>4.5138888888888888E-2</v>
      </c>
      <c r="E56" s="262"/>
      <c r="F56" s="253">
        <v>4.8611111111111112E-2</v>
      </c>
      <c r="G56" s="111">
        <v>5.9027777777777783E-2</v>
      </c>
      <c r="H56" s="112">
        <v>6.9444444444444434E-2</v>
      </c>
    </row>
    <row r="57" spans="1:8" s="2" customFormat="1" ht="17.399999999999999">
      <c r="A57" s="110"/>
      <c r="B57" s="111">
        <v>0.53472222222222221</v>
      </c>
      <c r="C57" s="111">
        <v>4.1666666666666664E-2</v>
      </c>
      <c r="D57" s="112">
        <v>5.2083333333333336E-2</v>
      </c>
      <c r="E57" s="262"/>
      <c r="F57" s="253">
        <v>5.5555555555555552E-2</v>
      </c>
      <c r="G57" s="111">
        <v>6.5972222222222224E-2</v>
      </c>
      <c r="H57" s="112">
        <v>7.6388888888888895E-2</v>
      </c>
    </row>
    <row r="58" spans="1:8" s="2" customFormat="1" ht="17.399999999999999">
      <c r="A58" s="110" t="s">
        <v>41</v>
      </c>
      <c r="B58" s="111">
        <v>4.1666666666666664E-2</v>
      </c>
      <c r="C58" s="111">
        <v>4.8611111111111112E-2</v>
      </c>
      <c r="D58" s="112">
        <v>5.9027777777777783E-2</v>
      </c>
      <c r="E58" s="262"/>
      <c r="F58" s="253">
        <v>6.25E-2</v>
      </c>
      <c r="G58" s="111">
        <v>7.2916666666666671E-2</v>
      </c>
      <c r="H58" s="112">
        <v>8.3333333333333329E-2</v>
      </c>
    </row>
    <row r="59" spans="1:8" s="2" customFormat="1" ht="17.399999999999999">
      <c r="A59" s="110"/>
      <c r="B59" s="111">
        <v>4.8611111111111112E-2</v>
      </c>
      <c r="C59" s="111">
        <v>5.5555555555555552E-2</v>
      </c>
      <c r="D59" s="112">
        <v>6.5972222222222224E-2</v>
      </c>
      <c r="E59" s="262"/>
      <c r="F59" s="253">
        <v>6.9444444444444434E-2</v>
      </c>
      <c r="G59" s="111">
        <v>7.9861111111111105E-2</v>
      </c>
      <c r="H59" s="112">
        <v>9.0277777777777776E-2</v>
      </c>
    </row>
    <row r="60" spans="1:8" s="2" customFormat="1" ht="17.399999999999999">
      <c r="A60" s="110"/>
      <c r="B60" s="111">
        <v>5.5555555555555552E-2</v>
      </c>
      <c r="C60" s="111">
        <v>6.25E-2</v>
      </c>
      <c r="D60" s="112">
        <v>7.2916666666666671E-2</v>
      </c>
      <c r="E60" s="262"/>
      <c r="F60" s="253">
        <v>7.6388888888888895E-2</v>
      </c>
      <c r="G60" s="111">
        <v>8.6805555555555566E-2</v>
      </c>
      <c r="H60" s="112">
        <v>9.7222222222222224E-2</v>
      </c>
    </row>
    <row r="61" spans="1:8" s="2" customFormat="1" ht="17.399999999999999">
      <c r="A61" s="110" t="s">
        <v>41</v>
      </c>
      <c r="B61" s="111">
        <v>6.25E-2</v>
      </c>
      <c r="C61" s="111">
        <v>6.9444444444444434E-2</v>
      </c>
      <c r="D61" s="112">
        <v>7.9861111111111105E-2</v>
      </c>
      <c r="E61" s="262"/>
      <c r="F61" s="253">
        <v>8.3333333333333329E-2</v>
      </c>
      <c r="G61" s="111">
        <v>9.375E-2</v>
      </c>
      <c r="H61" s="112">
        <v>0.10416666666666667</v>
      </c>
    </row>
    <row r="62" spans="1:8" s="2" customFormat="1" ht="17.399999999999999">
      <c r="A62" s="110"/>
      <c r="B62" s="111">
        <v>6.9444444444444434E-2</v>
      </c>
      <c r="C62" s="111">
        <v>7.6388888888888895E-2</v>
      </c>
      <c r="D62" s="112">
        <v>8.6805555555555566E-2</v>
      </c>
      <c r="E62" s="262"/>
      <c r="F62" s="253">
        <v>9.0277777777777776E-2</v>
      </c>
      <c r="G62" s="111">
        <v>0.10069444444444443</v>
      </c>
      <c r="H62" s="112">
        <v>0.1111111111111111</v>
      </c>
    </row>
    <row r="63" spans="1:8" s="2" customFormat="1" ht="17.399999999999999">
      <c r="A63" s="110"/>
      <c r="B63" s="111">
        <v>7.6388888888888895E-2</v>
      </c>
      <c r="C63" s="111">
        <v>8.3333333333333329E-2</v>
      </c>
      <c r="D63" s="112">
        <v>9.375E-2</v>
      </c>
      <c r="E63" s="262"/>
      <c r="F63" s="253">
        <v>9.7222222222222224E-2</v>
      </c>
      <c r="G63" s="111">
        <v>0.1076388888888889</v>
      </c>
      <c r="H63" s="112">
        <v>0.11805555555555557</v>
      </c>
    </row>
    <row r="64" spans="1:8" s="2" customFormat="1" ht="17.399999999999999">
      <c r="A64" s="110" t="s">
        <v>41</v>
      </c>
      <c r="B64" s="111">
        <v>8.3333333333333329E-2</v>
      </c>
      <c r="C64" s="111">
        <v>9.0277777777777776E-2</v>
      </c>
      <c r="D64" s="112">
        <v>0.10069444444444443</v>
      </c>
      <c r="E64" s="262"/>
      <c r="F64" s="253">
        <v>0.10416666666666667</v>
      </c>
      <c r="G64" s="111">
        <v>0.11458333333333333</v>
      </c>
      <c r="H64" s="112">
        <v>0.125</v>
      </c>
    </row>
    <row r="65" spans="1:8" s="2" customFormat="1" ht="17.399999999999999">
      <c r="A65" s="110"/>
      <c r="B65" s="111">
        <v>9.0277777777777776E-2</v>
      </c>
      <c r="C65" s="111">
        <v>9.7222222222222224E-2</v>
      </c>
      <c r="D65" s="112">
        <v>0.1076388888888889</v>
      </c>
      <c r="E65" s="262"/>
      <c r="F65" s="253">
        <v>0.1111111111111111</v>
      </c>
      <c r="G65" s="111">
        <v>0.12152777777777778</v>
      </c>
      <c r="H65" s="112">
        <v>0.13194444444444445</v>
      </c>
    </row>
    <row r="66" spans="1:8" s="2" customFormat="1" ht="17.399999999999999">
      <c r="A66" s="110"/>
      <c r="B66" s="111">
        <v>9.7222222222222224E-2</v>
      </c>
      <c r="C66" s="111">
        <v>0.10416666666666667</v>
      </c>
      <c r="D66" s="112">
        <v>0.11458333333333333</v>
      </c>
      <c r="E66" s="262"/>
      <c r="F66" s="253">
        <v>0.11805555555555557</v>
      </c>
      <c r="G66" s="111">
        <v>0.12847222222222224</v>
      </c>
      <c r="H66" s="112">
        <v>0.1388888888888889</v>
      </c>
    </row>
    <row r="67" spans="1:8" s="2" customFormat="1" ht="17.399999999999999">
      <c r="A67" s="110" t="s">
        <v>41</v>
      </c>
      <c r="B67" s="111">
        <v>0.10416666666666667</v>
      </c>
      <c r="C67" s="111">
        <v>0.1111111111111111</v>
      </c>
      <c r="D67" s="112">
        <v>0.12152777777777778</v>
      </c>
      <c r="E67" s="262"/>
      <c r="F67" s="253">
        <v>0.125</v>
      </c>
      <c r="G67" s="111">
        <v>0.13541666666666666</v>
      </c>
      <c r="H67" s="112">
        <v>0.14583333333333334</v>
      </c>
    </row>
    <row r="68" spans="1:8" s="2" customFormat="1" ht="17.399999999999999">
      <c r="A68" s="110"/>
      <c r="B68" s="111">
        <v>0.1111111111111111</v>
      </c>
      <c r="C68" s="111">
        <v>0.11805555555555557</v>
      </c>
      <c r="D68" s="112">
        <v>0.12847222222222224</v>
      </c>
      <c r="E68" s="262"/>
      <c r="F68" s="253">
        <v>0.13194444444444445</v>
      </c>
      <c r="G68" s="111">
        <v>0.1423611111111111</v>
      </c>
      <c r="H68" s="112">
        <v>0.15277777777777776</v>
      </c>
    </row>
    <row r="69" spans="1:8" ht="17.399999999999999">
      <c r="A69" s="110"/>
      <c r="B69" s="111">
        <v>0.11805555555555557</v>
      </c>
      <c r="C69" s="111">
        <v>0.125</v>
      </c>
      <c r="D69" s="112">
        <v>0.13541666666666666</v>
      </c>
      <c r="E69" s="262"/>
      <c r="F69" s="253">
        <v>0.1388888888888889</v>
      </c>
      <c r="G69" s="111">
        <v>0.14930555555555555</v>
      </c>
      <c r="H69" s="112">
        <v>0.15972222222222224</v>
      </c>
    </row>
    <row r="70" spans="1:8" ht="17.399999999999999">
      <c r="A70" s="110" t="s">
        <v>41</v>
      </c>
      <c r="B70" s="111">
        <v>0.125</v>
      </c>
      <c r="C70" s="111">
        <v>0.13194444444444445</v>
      </c>
      <c r="D70" s="112">
        <v>0.1423611111111111</v>
      </c>
      <c r="E70" s="262"/>
      <c r="F70" s="253">
        <v>0.14583333333333334</v>
      </c>
      <c r="G70" s="111">
        <v>0.15625</v>
      </c>
      <c r="H70" s="112">
        <v>0.16666666666666666</v>
      </c>
    </row>
    <row r="71" spans="1:8" ht="17.399999999999999">
      <c r="A71" s="110"/>
      <c r="B71" s="111">
        <v>0.13194444444444445</v>
      </c>
      <c r="C71" s="111">
        <v>0.1388888888888889</v>
      </c>
      <c r="D71" s="112">
        <v>0.14930555555555555</v>
      </c>
      <c r="E71" s="262"/>
      <c r="F71" s="253">
        <v>0.15277777777777776</v>
      </c>
      <c r="G71" s="111">
        <v>0.16319444444444445</v>
      </c>
      <c r="H71" s="112">
        <v>0.17361111111111113</v>
      </c>
    </row>
    <row r="72" spans="1:8" ht="17.399999999999999">
      <c r="A72" s="110"/>
      <c r="B72" s="111">
        <v>0.1388888888888889</v>
      </c>
      <c r="C72" s="111">
        <v>0.14583333333333334</v>
      </c>
      <c r="D72" s="112">
        <v>0.15625</v>
      </c>
      <c r="E72" s="262"/>
      <c r="F72" s="253">
        <v>0.15972222222222224</v>
      </c>
      <c r="G72" s="111">
        <v>0.17013888888888887</v>
      </c>
      <c r="H72" s="112">
        <v>0.18055555555555555</v>
      </c>
    </row>
    <row r="73" spans="1:8" ht="17.399999999999999">
      <c r="A73" s="110" t="s">
        <v>41</v>
      </c>
      <c r="B73" s="111">
        <v>0.14583333333333334</v>
      </c>
      <c r="C73" s="111">
        <v>0.15277777777777776</v>
      </c>
      <c r="D73" s="112">
        <v>0.16319444444444445</v>
      </c>
      <c r="E73" s="262"/>
      <c r="F73" s="253">
        <v>0.16666666666666666</v>
      </c>
      <c r="G73" s="111">
        <v>0.17708333333333334</v>
      </c>
      <c r="H73" s="112">
        <v>0.1875</v>
      </c>
    </row>
    <row r="74" spans="1:8" ht="17.399999999999999">
      <c r="A74" s="110"/>
      <c r="B74" s="111">
        <v>0.15277777777777776</v>
      </c>
      <c r="C74" s="111">
        <v>0.15972222222222224</v>
      </c>
      <c r="D74" s="112">
        <v>0.17013888888888887</v>
      </c>
      <c r="E74" s="262"/>
      <c r="F74" s="253">
        <v>0.17361111111111113</v>
      </c>
      <c r="G74" s="111">
        <v>0.18402777777777779</v>
      </c>
      <c r="H74" s="112">
        <v>0.19444444444444445</v>
      </c>
    </row>
    <row r="75" spans="1:8" ht="17.399999999999999">
      <c r="A75" s="110"/>
      <c r="B75" s="111">
        <v>0.15972222222222224</v>
      </c>
      <c r="C75" s="111">
        <v>0.16666666666666666</v>
      </c>
      <c r="D75" s="112">
        <v>0.17708333333333334</v>
      </c>
      <c r="E75" s="262"/>
      <c r="F75" s="253">
        <v>0.18055555555555555</v>
      </c>
      <c r="G75" s="111">
        <v>0.19097222222222221</v>
      </c>
      <c r="H75" s="112">
        <v>0.20138888888888887</v>
      </c>
    </row>
    <row r="76" spans="1:8" ht="17.399999999999999">
      <c r="A76" s="110" t="s">
        <v>41</v>
      </c>
      <c r="B76" s="111">
        <v>0.16666666666666666</v>
      </c>
      <c r="C76" s="111">
        <v>0.17361111111111113</v>
      </c>
      <c r="D76" s="112">
        <v>0.18402777777777779</v>
      </c>
      <c r="E76" s="262"/>
      <c r="F76" s="253">
        <v>0.1875</v>
      </c>
      <c r="G76" s="111">
        <v>0.19791666666666666</v>
      </c>
      <c r="H76" s="112">
        <v>0.20833333333333334</v>
      </c>
    </row>
    <row r="77" spans="1:8" ht="17.399999999999999">
      <c r="A77" s="110"/>
      <c r="B77" s="111">
        <v>0.17361111111111113</v>
      </c>
      <c r="C77" s="111">
        <v>0.18055555555555555</v>
      </c>
      <c r="D77" s="112">
        <v>0.19097222222222221</v>
      </c>
      <c r="E77" s="262"/>
      <c r="F77" s="253">
        <v>0.19444444444444445</v>
      </c>
      <c r="G77" s="111">
        <v>0.20486111111111113</v>
      </c>
      <c r="H77" s="112">
        <v>0.21527777777777779</v>
      </c>
    </row>
    <row r="78" spans="1:8" ht="17.399999999999999">
      <c r="A78" s="110"/>
      <c r="B78" s="111">
        <v>0.18055555555555555</v>
      </c>
      <c r="C78" s="111">
        <v>0.1875</v>
      </c>
      <c r="D78" s="112">
        <v>0.19791666666666666</v>
      </c>
      <c r="E78" s="262"/>
      <c r="F78" s="253">
        <v>0.20138888888888887</v>
      </c>
      <c r="G78" s="111">
        <v>0.21180555555555555</v>
      </c>
      <c r="H78" s="112">
        <v>0.22222222222222221</v>
      </c>
    </row>
    <row r="79" spans="1:8" ht="17.399999999999999">
      <c r="A79" s="110" t="s">
        <v>41</v>
      </c>
      <c r="B79" s="111">
        <v>0.1875</v>
      </c>
      <c r="C79" s="111">
        <v>0.19444444444444445</v>
      </c>
      <c r="D79" s="112">
        <v>0.20486111111111113</v>
      </c>
      <c r="E79" s="262"/>
      <c r="F79" s="253">
        <v>0.20833333333333334</v>
      </c>
      <c r="G79" s="111">
        <v>0.21875</v>
      </c>
      <c r="H79" s="112">
        <v>0.22916666666666666</v>
      </c>
    </row>
    <row r="80" spans="1:8" ht="17.399999999999999">
      <c r="A80" s="110"/>
      <c r="B80" s="111">
        <v>0.19444444444444445</v>
      </c>
      <c r="C80" s="111">
        <v>0.20138888888888887</v>
      </c>
      <c r="D80" s="112">
        <v>0.21180555555555555</v>
      </c>
      <c r="E80" s="262"/>
      <c r="F80" s="253">
        <v>0.21527777777777779</v>
      </c>
      <c r="G80" s="111">
        <v>0.22569444444444445</v>
      </c>
      <c r="H80" s="112">
        <v>0.23611111111111113</v>
      </c>
    </row>
    <row r="81" spans="1:8" ht="17.399999999999999">
      <c r="A81" s="110"/>
      <c r="B81" s="111">
        <v>0.20138888888888887</v>
      </c>
      <c r="C81" s="111">
        <v>0.20833333333333334</v>
      </c>
      <c r="D81" s="112">
        <v>0.21875</v>
      </c>
      <c r="E81" s="262"/>
      <c r="F81" s="253">
        <v>0.22222222222222221</v>
      </c>
      <c r="G81" s="111">
        <v>0.23263888888888887</v>
      </c>
      <c r="H81" s="112">
        <v>0.24305555555555555</v>
      </c>
    </row>
    <row r="82" spans="1:8" ht="17.399999999999999">
      <c r="A82" s="110" t="s">
        <v>41</v>
      </c>
      <c r="B82" s="111">
        <v>0.20833333333333334</v>
      </c>
      <c r="C82" s="111">
        <v>0.21527777777777779</v>
      </c>
      <c r="D82" s="112">
        <v>0.22569444444444445</v>
      </c>
      <c r="E82" s="262"/>
      <c r="F82" s="253">
        <v>0.22916666666666666</v>
      </c>
      <c r="G82" s="111">
        <v>0.23958333333333334</v>
      </c>
      <c r="H82" s="112">
        <v>0.25</v>
      </c>
    </row>
    <row r="83" spans="1:8" ht="17.399999999999999">
      <c r="A83" s="110"/>
      <c r="B83" s="111">
        <v>0.21527777777777779</v>
      </c>
      <c r="C83" s="111">
        <v>0.22222222222222221</v>
      </c>
      <c r="D83" s="112">
        <v>0.23263888888888887</v>
      </c>
      <c r="E83" s="262"/>
      <c r="F83" s="253">
        <v>0.23611111111111113</v>
      </c>
      <c r="G83" s="111">
        <v>0.24652777777777779</v>
      </c>
      <c r="H83" s="112">
        <v>0.25694444444444448</v>
      </c>
    </row>
    <row r="84" spans="1:8" ht="17.399999999999999">
      <c r="A84" s="110"/>
      <c r="B84" s="111">
        <v>0.22222222222222221</v>
      </c>
      <c r="C84" s="111">
        <v>0.22916666666666666</v>
      </c>
      <c r="D84" s="112">
        <v>0.23958333333333334</v>
      </c>
      <c r="E84" s="262"/>
      <c r="F84" s="253">
        <v>0.24305555555555555</v>
      </c>
      <c r="G84" s="111">
        <v>0.25347222222222221</v>
      </c>
      <c r="H84" s="112">
        <v>0.2638888888888889</v>
      </c>
    </row>
    <row r="85" spans="1:8" ht="17.399999999999999">
      <c r="A85" s="110" t="s">
        <v>41</v>
      </c>
      <c r="B85" s="111">
        <v>0.22916666666666666</v>
      </c>
      <c r="C85" s="111">
        <v>0.23611111111111113</v>
      </c>
      <c r="D85" s="112">
        <v>0.24652777777777779</v>
      </c>
      <c r="E85" s="262"/>
      <c r="F85" s="253">
        <v>0.25</v>
      </c>
      <c r="G85" s="111">
        <v>0.26041666666666669</v>
      </c>
      <c r="H85" s="112">
        <v>0.27083333333333331</v>
      </c>
    </row>
    <row r="86" spans="1:8" ht="17.399999999999999">
      <c r="A86" s="110"/>
      <c r="B86" s="111">
        <v>0.23611111111111113</v>
      </c>
      <c r="C86" s="111">
        <v>0.24305555555555555</v>
      </c>
      <c r="D86" s="112">
        <v>0.25347222222222221</v>
      </c>
      <c r="E86" s="262"/>
      <c r="F86" s="253">
        <v>0.25694444444444448</v>
      </c>
      <c r="G86" s="111">
        <v>0.2673611111111111</v>
      </c>
      <c r="H86" s="112">
        <v>0.27777777777777779</v>
      </c>
    </row>
    <row r="87" spans="1:8" ht="17.399999999999999">
      <c r="A87" s="110"/>
      <c r="B87" s="111">
        <v>0.24305555555555555</v>
      </c>
      <c r="C87" s="111">
        <v>0.25</v>
      </c>
      <c r="D87" s="112">
        <v>0.26041666666666669</v>
      </c>
      <c r="E87" s="262"/>
      <c r="F87" s="253">
        <v>0.2638888888888889</v>
      </c>
      <c r="G87" s="111">
        <v>0.27430555555555552</v>
      </c>
      <c r="H87" s="112">
        <v>0.28472222222222221</v>
      </c>
    </row>
    <row r="88" spans="1:8" ht="17.399999999999999">
      <c r="A88" s="110" t="s">
        <v>41</v>
      </c>
      <c r="B88" s="111">
        <v>0.25</v>
      </c>
      <c r="C88" s="111">
        <v>0.25694444444444448</v>
      </c>
      <c r="D88" s="112">
        <v>0.2673611111111111</v>
      </c>
      <c r="E88" s="262"/>
      <c r="F88" s="253">
        <v>0.27083333333333331</v>
      </c>
      <c r="G88" s="111">
        <v>0.28125</v>
      </c>
      <c r="H88" s="112">
        <v>0.29166666666666669</v>
      </c>
    </row>
    <row r="89" spans="1:8" ht="17.399999999999999">
      <c r="A89" s="110"/>
      <c r="B89" s="111">
        <v>0.25694444444444448</v>
      </c>
      <c r="C89" s="111">
        <v>0.2638888888888889</v>
      </c>
      <c r="D89" s="112">
        <v>0.27430555555555552</v>
      </c>
      <c r="E89" s="262"/>
      <c r="F89" s="253">
        <v>0.27777777777777779</v>
      </c>
      <c r="G89" s="111">
        <v>0.28819444444444448</v>
      </c>
      <c r="H89" s="112">
        <v>0.2986111111111111</v>
      </c>
    </row>
    <row r="90" spans="1:8" ht="17.399999999999999">
      <c r="A90" s="110"/>
      <c r="B90" s="111">
        <v>0.2638888888888889</v>
      </c>
      <c r="C90" s="111">
        <v>0.27083333333333331</v>
      </c>
      <c r="D90" s="112">
        <v>0.28125</v>
      </c>
      <c r="E90" s="262"/>
      <c r="F90" s="253">
        <v>0.28472222222222221</v>
      </c>
      <c r="G90" s="111">
        <v>0.2951388888888889</v>
      </c>
      <c r="H90" s="112">
        <v>0.30555555555555552</v>
      </c>
    </row>
    <row r="91" spans="1:8" ht="17.399999999999999">
      <c r="A91" s="110" t="s">
        <v>41</v>
      </c>
      <c r="B91" s="111">
        <v>0.27083333333333331</v>
      </c>
      <c r="C91" s="111">
        <v>0.27777777777777779</v>
      </c>
      <c r="D91" s="112">
        <v>0.28819444444444448</v>
      </c>
      <c r="E91" s="262"/>
      <c r="F91" s="253">
        <v>0.29166666666666669</v>
      </c>
      <c r="G91" s="111">
        <v>0.30208333333333331</v>
      </c>
      <c r="H91" s="112">
        <v>0.3125</v>
      </c>
    </row>
    <row r="92" spans="1:8" ht="17.399999999999999">
      <c r="A92" s="110"/>
      <c r="B92" s="111">
        <v>0.27777777777777779</v>
      </c>
      <c r="C92" s="111">
        <v>0.28472222222222221</v>
      </c>
      <c r="D92" s="112">
        <v>0.2951388888888889</v>
      </c>
      <c r="E92" s="262"/>
      <c r="F92" s="253">
        <v>0.2986111111111111</v>
      </c>
      <c r="G92" s="111">
        <v>0.30902777777777779</v>
      </c>
      <c r="H92" s="112">
        <v>0.31944444444444448</v>
      </c>
    </row>
    <row r="93" spans="1:8" ht="17.399999999999999">
      <c r="A93" s="110" t="s">
        <v>41</v>
      </c>
      <c r="B93" s="111">
        <v>0.29166666666666669</v>
      </c>
      <c r="C93" s="111">
        <v>0.2986111111111111</v>
      </c>
      <c r="D93" s="112">
        <v>0.30902777777777779</v>
      </c>
      <c r="E93" s="262"/>
      <c r="F93" s="253">
        <v>0.3125</v>
      </c>
      <c r="G93" s="111">
        <v>0.32291666666666669</v>
      </c>
      <c r="H93" s="112">
        <v>0.33333333333333331</v>
      </c>
    </row>
    <row r="94" spans="1:8" ht="17.399999999999999">
      <c r="A94" s="110"/>
      <c r="B94" s="111">
        <v>0.30208333333333331</v>
      </c>
      <c r="C94" s="111">
        <v>0.30902777777777779</v>
      </c>
      <c r="D94" s="112">
        <v>0.31944444444444448</v>
      </c>
      <c r="E94" s="262"/>
      <c r="F94" s="253">
        <v>0.32291666666666669</v>
      </c>
      <c r="G94" s="111">
        <v>0.33333333333333331</v>
      </c>
      <c r="H94" s="112">
        <v>0.34375</v>
      </c>
    </row>
    <row r="95" spans="1:8" ht="17.399999999999999">
      <c r="A95" s="110" t="s">
        <v>41</v>
      </c>
      <c r="B95" s="111">
        <v>0.3125</v>
      </c>
      <c r="C95" s="111">
        <v>0.31944444444444448</v>
      </c>
      <c r="D95" s="112">
        <v>0.3298611111111111</v>
      </c>
      <c r="E95" s="262"/>
      <c r="F95" s="253">
        <v>0.33333333333333331</v>
      </c>
      <c r="G95" s="111">
        <v>0.34375</v>
      </c>
      <c r="H95" s="112">
        <v>0.35416666666666669</v>
      </c>
    </row>
    <row r="96" spans="1:8" ht="17.399999999999999">
      <c r="A96" s="110"/>
      <c r="B96" s="111">
        <v>0.32291666666666669</v>
      </c>
      <c r="C96" s="111">
        <v>0.3298611111111111</v>
      </c>
      <c r="D96" s="112">
        <v>0.34027777777777773</v>
      </c>
      <c r="E96" s="262"/>
      <c r="F96" s="253">
        <v>0.34375</v>
      </c>
      <c r="G96" s="111">
        <v>0.35416666666666669</v>
      </c>
      <c r="H96" s="112">
        <v>0.36458333333333331</v>
      </c>
    </row>
    <row r="97" spans="1:8" ht="17.399999999999999">
      <c r="A97" s="110" t="s">
        <v>39</v>
      </c>
      <c r="B97" s="111">
        <v>0.33333333333333331</v>
      </c>
      <c r="C97" s="111">
        <v>0.34027777777777773</v>
      </c>
      <c r="D97" s="112">
        <v>0.35069444444444442</v>
      </c>
      <c r="E97" s="262"/>
      <c r="F97" s="253">
        <v>0.35416666666666669</v>
      </c>
      <c r="G97" s="111">
        <v>0.36458333333333331</v>
      </c>
      <c r="H97" s="112">
        <v>0.375</v>
      </c>
    </row>
    <row r="98" spans="1:8" ht="17.399999999999999">
      <c r="A98" s="110"/>
      <c r="B98" s="111">
        <v>0.34375</v>
      </c>
      <c r="C98" s="111">
        <v>0.35069444444444442</v>
      </c>
      <c r="D98" s="112">
        <v>0.3611111111111111</v>
      </c>
      <c r="E98" s="262"/>
      <c r="F98" s="253">
        <v>0.36458333333333331</v>
      </c>
      <c r="G98" s="111">
        <v>0.375</v>
      </c>
      <c r="H98" s="112">
        <v>0.38541666666666669</v>
      </c>
    </row>
    <row r="99" spans="1:8" ht="17.399999999999999">
      <c r="A99" s="110" t="s">
        <v>39</v>
      </c>
      <c r="B99" s="111">
        <v>0.35416666666666669</v>
      </c>
      <c r="C99" s="111">
        <v>0.3611111111111111</v>
      </c>
      <c r="D99" s="112">
        <v>0.37152777777777773</v>
      </c>
      <c r="E99" s="262"/>
      <c r="F99" s="253">
        <v>0.375</v>
      </c>
      <c r="G99" s="111">
        <v>0.38541666666666669</v>
      </c>
      <c r="H99" s="112">
        <v>0.39583333333333331</v>
      </c>
    </row>
    <row r="100" spans="1:8" ht="17.399999999999999">
      <c r="A100" s="110" t="s">
        <v>39</v>
      </c>
      <c r="B100" s="111">
        <v>0.375</v>
      </c>
      <c r="C100" s="111">
        <v>0.38194444444444442</v>
      </c>
      <c r="D100" s="112">
        <v>0.3923611111111111</v>
      </c>
      <c r="E100" s="262"/>
      <c r="F100" s="253">
        <v>0.39583333333333331</v>
      </c>
      <c r="G100" s="111">
        <v>0.40625</v>
      </c>
      <c r="H100" s="112">
        <v>0.41666666666666669</v>
      </c>
    </row>
    <row r="101" spans="1:8" ht="17.399999999999999">
      <c r="A101" s="110" t="s">
        <v>39</v>
      </c>
      <c r="B101" s="111">
        <v>0.39583333333333331</v>
      </c>
      <c r="C101" s="111">
        <v>0.40277777777777773</v>
      </c>
      <c r="D101" s="112">
        <v>0.41319444444444442</v>
      </c>
      <c r="E101" s="262"/>
      <c r="F101" s="253">
        <v>0.41666666666666669</v>
      </c>
      <c r="G101" s="111">
        <v>0.42708333333333331</v>
      </c>
      <c r="H101" s="112">
        <v>0.4375</v>
      </c>
    </row>
    <row r="102" spans="1:8" ht="17.399999999999999">
      <c r="A102" s="110" t="s">
        <v>39</v>
      </c>
      <c r="B102" s="111">
        <v>0.41666666666666669</v>
      </c>
      <c r="C102" s="111">
        <v>0.4236111111111111</v>
      </c>
      <c r="D102" s="112">
        <v>0.43402777777777773</v>
      </c>
      <c r="E102" s="262"/>
      <c r="F102" s="253">
        <v>0.4375</v>
      </c>
      <c r="G102" s="111">
        <v>0.44791666666666669</v>
      </c>
      <c r="H102" s="112">
        <v>0.45833333333333331</v>
      </c>
    </row>
    <row r="103" spans="1:8" ht="17.399999999999999">
      <c r="A103" s="110" t="s">
        <v>39</v>
      </c>
      <c r="B103" s="111">
        <v>0.4375</v>
      </c>
      <c r="C103" s="111">
        <v>0.44444444444444442</v>
      </c>
      <c r="D103" s="112">
        <v>0.4548611111111111</v>
      </c>
      <c r="E103" s="262"/>
      <c r="F103" s="253">
        <v>0.45833333333333331</v>
      </c>
      <c r="G103" s="111">
        <v>0.46875</v>
      </c>
      <c r="H103" s="112">
        <v>0.47916666666666669</v>
      </c>
    </row>
    <row r="104" spans="1:8" ht="17.399999999999999">
      <c r="A104" s="110" t="s">
        <v>39</v>
      </c>
      <c r="B104" s="111">
        <v>0.45833333333333331</v>
      </c>
      <c r="C104" s="111">
        <v>0.46527777777777773</v>
      </c>
      <c r="D104" s="112">
        <v>0.47569444444444442</v>
      </c>
      <c r="E104" s="262"/>
      <c r="F104" s="253">
        <v>0.47916666666666669</v>
      </c>
      <c r="G104" s="111">
        <v>0.48958333333333331</v>
      </c>
      <c r="H104" s="115">
        <v>0.5</v>
      </c>
    </row>
    <row r="105" spans="1:8" ht="17.399999999999999">
      <c r="A105" s="110" t="s">
        <v>39</v>
      </c>
      <c r="B105" s="111">
        <v>0.47916666666666669</v>
      </c>
      <c r="C105" s="111">
        <v>0.4861111111111111</v>
      </c>
      <c r="D105" s="112">
        <v>0.49652777777777773</v>
      </c>
      <c r="E105" s="262"/>
      <c r="F105" s="255" t="s">
        <v>40</v>
      </c>
      <c r="G105" s="114">
        <v>1.5104166666666665</v>
      </c>
      <c r="H105" s="115">
        <v>1.5208333333333335</v>
      </c>
    </row>
    <row r="106" spans="1:8" ht="17.399999999999999">
      <c r="A106" s="110" t="s">
        <v>39</v>
      </c>
      <c r="B106" s="249" t="s">
        <v>40</v>
      </c>
      <c r="C106" s="114">
        <v>1.5069444444444444</v>
      </c>
      <c r="D106" s="115">
        <v>1.5173611111111112</v>
      </c>
      <c r="E106" s="263"/>
      <c r="F106" s="256">
        <v>1.5208333333333335</v>
      </c>
      <c r="G106" s="114">
        <v>1.53125</v>
      </c>
      <c r="H106" s="6">
        <v>1.0416666666666654</v>
      </c>
    </row>
    <row r="107" spans="1:8" ht="17.399999999999999">
      <c r="A107" s="110" t="s">
        <v>39</v>
      </c>
      <c r="B107" s="114">
        <v>1.5208333333333335</v>
      </c>
      <c r="C107" s="114">
        <v>1.5277777777777777</v>
      </c>
      <c r="D107" s="115">
        <v>1.5381944444444444</v>
      </c>
      <c r="E107" s="263"/>
      <c r="F107" s="66">
        <v>1.0416666666666652</v>
      </c>
      <c r="G107" s="5">
        <v>1.0520833333333319</v>
      </c>
      <c r="H107" s="6">
        <v>1.0624999999999987</v>
      </c>
    </row>
    <row r="108" spans="1:8" ht="18" thickBot="1">
      <c r="A108" s="110" t="s">
        <v>39</v>
      </c>
      <c r="B108" s="5">
        <v>1.0416666666666654</v>
      </c>
      <c r="C108" s="5">
        <v>1.0486111111111098</v>
      </c>
      <c r="D108" s="6">
        <v>1.0590277777777766</v>
      </c>
      <c r="E108" s="264"/>
      <c r="F108" s="66">
        <v>1.0624999999999989</v>
      </c>
      <c r="G108" s="5">
        <v>1.0729166666666656</v>
      </c>
      <c r="H108" s="6">
        <v>1.0833333333333324</v>
      </c>
    </row>
  </sheetData>
  <mergeCells count="20">
    <mergeCell ref="A1"/>
    <mergeCell ref="B1:H1"/>
    <mergeCell ref="C4:H4"/>
    <mergeCell ref="C3:H3"/>
    <mergeCell ref="B2:H2"/>
    <mergeCell ref="F11:F12"/>
    <mergeCell ref="G11:G12"/>
    <mergeCell ref="H11:H12"/>
    <mergeCell ref="A2:A5"/>
    <mergeCell ref="F5:H5"/>
    <mergeCell ref="B5:D5"/>
    <mergeCell ref="A6"/>
    <mergeCell ref="A7"/>
    <mergeCell ref="A8"/>
    <mergeCell ref="A9"/>
    <mergeCell ref="A10"/>
    <mergeCell ref="A11"/>
    <mergeCell ref="B11:B12"/>
    <mergeCell ref="C11:C12"/>
    <mergeCell ref="D11:D12"/>
  </mergeCells>
  <phoneticPr fontId="5" type="noConversion"/>
  <printOptions horizontalCentered="1"/>
  <pageMargins left="0.75" right="0.25" top="0.25" bottom="0.25" header="0.3" footer="0.3"/>
  <pageSetup scale="95" fitToHeight="0" orientation="portrait" horizontalDpi="1200" verticalDpi="1200" r:id="rId1"/>
  <headerFooter alignWithMargins="0"/>
  <rowBreaks count="2" manualBreakCount="2">
    <brk id="55" max="8" man="1"/>
    <brk id="97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J32"/>
  <sheetViews>
    <sheetView view="pageBreakPreview" zoomScaleNormal="100" zoomScaleSheetLayoutView="100" workbookViewId="0">
      <pane ySplit="12" topLeftCell="A13" activePane="bottomLeft" state="frozen"/>
      <selection pane="bottomLeft" activeCell="J13" sqref="J13:J22"/>
    </sheetView>
  </sheetViews>
  <sheetFormatPr defaultColWidth="9.109375" defaultRowHeight="13.2"/>
  <cols>
    <col min="1" max="1" width="8.44140625" style="1" bestFit="1" customWidth="1"/>
    <col min="2" max="2" width="6.109375" style="1" bestFit="1" customWidth="1"/>
    <col min="3" max="3" width="9.88671875" style="1" bestFit="1" customWidth="1"/>
    <col min="4" max="4" width="14.88671875" style="1" customWidth="1"/>
    <col min="5" max="5" width="13" style="1" bestFit="1" customWidth="1"/>
    <col min="6" max="7" width="10.109375" style="1" bestFit="1" customWidth="1"/>
    <col min="8" max="8" width="14.88671875" style="1" customWidth="1"/>
    <col min="9" max="9" width="15.5546875" style="1" customWidth="1"/>
    <col min="10" max="10" width="7" style="1" customWidth="1"/>
    <col min="11" max="11" width="2.33203125" style="1" customWidth="1"/>
    <col min="12" max="16384" width="9.109375" style="1"/>
  </cols>
  <sheetData>
    <row r="1" spans="1:10" s="7" customFormat="1" ht="21.6" thickBot="1">
      <c r="A1" s="142" t="s">
        <v>26</v>
      </c>
      <c r="B1" s="156"/>
      <c r="C1" s="156"/>
      <c r="D1" s="143" t="s">
        <v>23</v>
      </c>
      <c r="E1" s="144"/>
      <c r="F1" s="144"/>
      <c r="G1" s="144"/>
      <c r="H1" s="144"/>
      <c r="I1" s="144"/>
      <c r="J1" s="145"/>
    </row>
    <row r="2" spans="1:10" s="7" customFormat="1" ht="17.399999999999999">
      <c r="A2" s="127" t="s">
        <v>27</v>
      </c>
      <c r="B2" s="157"/>
      <c r="C2" s="157"/>
      <c r="D2" s="150" t="s">
        <v>1</v>
      </c>
      <c r="E2" s="151"/>
      <c r="F2" s="151"/>
      <c r="G2" s="151"/>
      <c r="H2" s="151"/>
      <c r="I2" s="151"/>
      <c r="J2" s="152"/>
    </row>
    <row r="3" spans="1:10" s="7" customFormat="1" ht="18" customHeight="1">
      <c r="A3" s="127"/>
      <c r="B3" s="157"/>
      <c r="C3" s="157"/>
      <c r="D3" s="8" t="s">
        <v>3</v>
      </c>
      <c r="E3" s="159" t="s">
        <v>24</v>
      </c>
      <c r="F3" s="159"/>
      <c r="G3" s="160" t="s">
        <v>25</v>
      </c>
      <c r="H3" s="160"/>
      <c r="I3" s="160"/>
      <c r="J3" s="60"/>
    </row>
    <row r="4" spans="1:10" s="7" customFormat="1" ht="18.75" customHeight="1" thickBot="1">
      <c r="A4" s="127"/>
      <c r="B4" s="157"/>
      <c r="C4" s="157"/>
      <c r="D4" s="9" t="s">
        <v>4</v>
      </c>
      <c r="E4" s="146" t="s">
        <v>2</v>
      </c>
      <c r="F4" s="146"/>
      <c r="G4" s="61"/>
      <c r="H4" s="61"/>
      <c r="I4" s="61"/>
      <c r="J4" s="62"/>
    </row>
    <row r="5" spans="1:10" s="7" customFormat="1" ht="21.6" thickBot="1">
      <c r="A5" s="128"/>
      <c r="B5" s="158"/>
      <c r="C5" s="158"/>
      <c r="D5" s="131" t="s">
        <v>5</v>
      </c>
      <c r="E5" s="129"/>
      <c r="F5" s="129"/>
      <c r="G5" s="129" t="s">
        <v>7</v>
      </c>
      <c r="H5" s="129"/>
      <c r="I5" s="130"/>
      <c r="J5" s="10"/>
    </row>
    <row r="6" spans="1:10" ht="13.5" hidden="1" customHeight="1" thickBot="1">
      <c r="A6" s="132" t="s">
        <v>8</v>
      </c>
      <c r="B6" s="161"/>
      <c r="C6" s="161"/>
      <c r="D6" s="20">
        <v>0</v>
      </c>
      <c r="E6" s="21">
        <v>2.2999999999999998</v>
      </c>
      <c r="F6" s="21">
        <v>3.5</v>
      </c>
      <c r="G6" s="22">
        <v>0</v>
      </c>
      <c r="H6" s="23">
        <v>2.9</v>
      </c>
      <c r="I6" s="23">
        <v>3</v>
      </c>
      <c r="J6" s="26">
        <f>SUM(G6:I6)</f>
        <v>5.9</v>
      </c>
    </row>
    <row r="7" spans="1:10" ht="13.5" hidden="1" customHeight="1" thickBot="1">
      <c r="A7" s="133" t="s">
        <v>9</v>
      </c>
      <c r="B7" s="162"/>
      <c r="C7" s="162"/>
      <c r="D7" s="24">
        <f t="shared" ref="D7:I7" si="0">IF(D8=0,0,((60*D6)/D8))</f>
        <v>0</v>
      </c>
      <c r="E7" s="24">
        <f t="shared" si="0"/>
        <v>13.8</v>
      </c>
      <c r="F7" s="24">
        <f t="shared" si="0"/>
        <v>14</v>
      </c>
      <c r="G7" s="39">
        <f t="shared" si="0"/>
        <v>0</v>
      </c>
      <c r="H7" s="24">
        <f t="shared" si="0"/>
        <v>11.6</v>
      </c>
      <c r="I7" s="24">
        <f t="shared" si="0"/>
        <v>12</v>
      </c>
      <c r="J7" s="25">
        <f>AVERAGE(H7:I7)</f>
        <v>11.8</v>
      </c>
    </row>
    <row r="8" spans="1:10" ht="13.5" hidden="1" customHeight="1" thickBot="1">
      <c r="A8" s="134" t="s">
        <v>10</v>
      </c>
      <c r="B8" s="163"/>
      <c r="C8" s="163"/>
      <c r="D8" s="3">
        <v>0</v>
      </c>
      <c r="E8" s="4">
        <v>10</v>
      </c>
      <c r="F8" s="4">
        <v>15</v>
      </c>
      <c r="G8" s="3">
        <v>5</v>
      </c>
      <c r="H8" s="4">
        <v>15</v>
      </c>
      <c r="I8" s="4">
        <v>15</v>
      </c>
      <c r="J8" s="27">
        <f>SUM(G8:I8)</f>
        <v>35</v>
      </c>
    </row>
    <row r="9" spans="1:10">
      <c r="A9" s="164" t="s">
        <v>11</v>
      </c>
      <c r="B9" s="135"/>
      <c r="C9" s="135"/>
      <c r="D9" s="16">
        <v>473</v>
      </c>
      <c r="E9" s="17">
        <v>810</v>
      </c>
      <c r="F9" s="18">
        <v>173</v>
      </c>
      <c r="G9" s="16">
        <v>173</v>
      </c>
      <c r="H9" s="17">
        <v>838</v>
      </c>
      <c r="I9" s="18">
        <v>473</v>
      </c>
      <c r="J9" s="63"/>
    </row>
    <row r="10" spans="1:10">
      <c r="A10" s="165" t="s">
        <v>12</v>
      </c>
      <c r="B10" s="166"/>
      <c r="C10" s="166"/>
      <c r="D10" s="55" t="s">
        <v>24</v>
      </c>
      <c r="E10" s="48" t="s">
        <v>17</v>
      </c>
      <c r="F10" s="47" t="s">
        <v>2</v>
      </c>
      <c r="G10" s="46" t="s">
        <v>2</v>
      </c>
      <c r="H10" s="48" t="s">
        <v>17</v>
      </c>
      <c r="I10" s="56" t="s">
        <v>24</v>
      </c>
      <c r="J10" s="64"/>
    </row>
    <row r="11" spans="1:10" ht="13.8" thickBot="1">
      <c r="A11" s="167" t="s">
        <v>13</v>
      </c>
      <c r="B11" s="136"/>
      <c r="C11" s="136"/>
      <c r="D11" s="121" t="s">
        <v>35</v>
      </c>
      <c r="E11" s="168" t="s">
        <v>37</v>
      </c>
      <c r="F11" s="125" t="s">
        <v>36</v>
      </c>
      <c r="G11" s="121" t="s">
        <v>36</v>
      </c>
      <c r="H11" s="123" t="s">
        <v>37</v>
      </c>
      <c r="I11" s="125" t="s">
        <v>35</v>
      </c>
      <c r="J11" s="64"/>
    </row>
    <row r="12" spans="1:10" ht="13.8" thickBot="1">
      <c r="A12" s="32" t="s">
        <v>0</v>
      </c>
      <c r="B12" s="30" t="s">
        <v>15</v>
      </c>
      <c r="C12" s="31" t="s">
        <v>16</v>
      </c>
      <c r="D12" s="122"/>
      <c r="E12" s="169"/>
      <c r="F12" s="126"/>
      <c r="G12" s="170"/>
      <c r="H12" s="124"/>
      <c r="I12" s="126"/>
      <c r="J12" s="64"/>
    </row>
    <row r="13" spans="1:10" s="2" customFormat="1" ht="16.5" customHeight="1" thickBot="1">
      <c r="A13" s="33">
        <v>20</v>
      </c>
      <c r="B13" s="13">
        <v>1</v>
      </c>
      <c r="C13" s="40" t="s">
        <v>18</v>
      </c>
      <c r="D13" s="41"/>
      <c r="E13" s="41"/>
      <c r="F13" s="42"/>
      <c r="G13" s="70">
        <v>0.25</v>
      </c>
      <c r="H13" s="67">
        <f>SUM(G13,H$8/1440)</f>
        <v>0.26041666666666669</v>
      </c>
      <c r="I13" s="43">
        <f>SUM(H13,I$8/1440)</f>
        <v>0.27083333333333337</v>
      </c>
      <c r="J13" s="153">
        <v>102011</v>
      </c>
    </row>
    <row r="14" spans="1:10" s="2" customFormat="1" ht="15.6">
      <c r="A14" s="33">
        <v>20</v>
      </c>
      <c r="B14" s="13">
        <v>1</v>
      </c>
      <c r="C14" s="40" t="s">
        <v>18</v>
      </c>
      <c r="D14" s="65">
        <f t="shared" ref="D14:D32" si="1">SUM(I13,D$8/1440)</f>
        <v>0.27083333333333337</v>
      </c>
      <c r="E14" s="5">
        <f t="shared" ref="E14:F16" si="2">SUM(D14,E$8/1440)</f>
        <v>0.27777777777777779</v>
      </c>
      <c r="F14" s="6">
        <f t="shared" si="2"/>
        <v>0.28819444444444448</v>
      </c>
      <c r="G14" s="69">
        <f t="shared" ref="G14:G19" si="3">SUM(F14,G$8/1440)</f>
        <v>0.29166666666666669</v>
      </c>
      <c r="H14" s="5">
        <f t="shared" ref="H14:I15" si="4">SUM(G14,H$8/1440)</f>
        <v>0.30208333333333337</v>
      </c>
      <c r="I14" s="6">
        <f t="shared" si="4"/>
        <v>0.31250000000000006</v>
      </c>
      <c r="J14" s="154"/>
    </row>
    <row r="15" spans="1:10" s="2" customFormat="1" ht="15.6">
      <c r="A15" s="33">
        <v>20</v>
      </c>
      <c r="B15" s="13">
        <v>1</v>
      </c>
      <c r="C15" s="40" t="s">
        <v>18</v>
      </c>
      <c r="D15" s="65">
        <f t="shared" si="1"/>
        <v>0.31250000000000006</v>
      </c>
      <c r="E15" s="5">
        <f t="shared" si="2"/>
        <v>0.31944444444444448</v>
      </c>
      <c r="F15" s="6">
        <f t="shared" si="2"/>
        <v>0.32986111111111116</v>
      </c>
      <c r="G15" s="65">
        <f t="shared" si="3"/>
        <v>0.33333333333333337</v>
      </c>
      <c r="H15" s="5">
        <f t="shared" si="4"/>
        <v>0.34375000000000006</v>
      </c>
      <c r="I15" s="6">
        <f t="shared" si="4"/>
        <v>0.35416666666666674</v>
      </c>
      <c r="J15" s="154"/>
    </row>
    <row r="16" spans="1:10" s="2" customFormat="1" ht="15.6">
      <c r="A16" s="33">
        <v>20</v>
      </c>
      <c r="B16" s="13">
        <v>1</v>
      </c>
      <c r="C16" s="40" t="s">
        <v>18</v>
      </c>
      <c r="D16" s="65">
        <f t="shared" si="1"/>
        <v>0.35416666666666674</v>
      </c>
      <c r="E16" s="5">
        <f t="shared" si="2"/>
        <v>0.36111111111111116</v>
      </c>
      <c r="F16" s="6">
        <f t="shared" si="2"/>
        <v>0.37152777777777785</v>
      </c>
      <c r="G16" s="65">
        <f t="shared" si="3"/>
        <v>0.37500000000000006</v>
      </c>
      <c r="H16" s="5">
        <f t="shared" ref="H16:I26" si="5">SUM(G16,H$8/1440)</f>
        <v>0.38541666666666674</v>
      </c>
      <c r="I16" s="6">
        <f t="shared" si="5"/>
        <v>0.39583333333333343</v>
      </c>
      <c r="J16" s="154"/>
    </row>
    <row r="17" spans="1:10" s="2" customFormat="1" ht="15.6">
      <c r="A17" s="33">
        <v>20</v>
      </c>
      <c r="B17" s="13">
        <v>1</v>
      </c>
      <c r="C17" s="40" t="s">
        <v>18</v>
      </c>
      <c r="D17" s="65">
        <f t="shared" si="1"/>
        <v>0.39583333333333343</v>
      </c>
      <c r="E17" s="5">
        <f t="shared" ref="E17:F27" si="6">SUM(D17,E$8/1440)</f>
        <v>0.40277777777777785</v>
      </c>
      <c r="F17" s="6">
        <f t="shared" si="6"/>
        <v>0.41319444444444453</v>
      </c>
      <c r="G17" s="65">
        <f t="shared" si="3"/>
        <v>0.41666666666666674</v>
      </c>
      <c r="H17" s="5">
        <f t="shared" si="5"/>
        <v>0.42708333333333343</v>
      </c>
      <c r="I17" s="6">
        <f t="shared" si="5"/>
        <v>0.43750000000000011</v>
      </c>
      <c r="J17" s="154"/>
    </row>
    <row r="18" spans="1:10" s="2" customFormat="1" ht="15.6">
      <c r="A18" s="33">
        <v>20</v>
      </c>
      <c r="B18" s="13">
        <v>1</v>
      </c>
      <c r="C18" s="40" t="s">
        <v>18</v>
      </c>
      <c r="D18" s="65">
        <f t="shared" si="1"/>
        <v>0.43750000000000011</v>
      </c>
      <c r="E18" s="5">
        <f t="shared" si="6"/>
        <v>0.44444444444444453</v>
      </c>
      <c r="F18" s="6">
        <f t="shared" si="6"/>
        <v>0.45486111111111122</v>
      </c>
      <c r="G18" s="65">
        <f t="shared" si="3"/>
        <v>0.45833333333333343</v>
      </c>
      <c r="H18" s="5">
        <f t="shared" si="5"/>
        <v>0.46875000000000011</v>
      </c>
      <c r="I18" s="6">
        <f t="shared" si="5"/>
        <v>0.4791666666666668</v>
      </c>
      <c r="J18" s="154"/>
    </row>
    <row r="19" spans="1:10" s="2" customFormat="1" ht="15.6">
      <c r="A19" s="33">
        <v>20</v>
      </c>
      <c r="B19" s="13">
        <v>1</v>
      </c>
      <c r="C19" s="40" t="s">
        <v>18</v>
      </c>
      <c r="D19" s="65">
        <f t="shared" si="1"/>
        <v>0.4791666666666668</v>
      </c>
      <c r="E19" s="5">
        <f t="shared" si="6"/>
        <v>0.48611111111111122</v>
      </c>
      <c r="F19" s="6">
        <f t="shared" si="6"/>
        <v>0.4965277777777779</v>
      </c>
      <c r="G19" s="65">
        <f t="shared" si="3"/>
        <v>0.50000000000000011</v>
      </c>
      <c r="H19" s="5">
        <f t="shared" si="5"/>
        <v>0.51041666666666674</v>
      </c>
      <c r="I19" s="6">
        <f t="shared" si="5"/>
        <v>0.52083333333333337</v>
      </c>
      <c r="J19" s="154"/>
    </row>
    <row r="20" spans="1:10" s="2" customFormat="1" ht="15.75" customHeight="1">
      <c r="A20" s="33">
        <v>20</v>
      </c>
      <c r="B20" s="13">
        <v>1</v>
      </c>
      <c r="C20" s="40" t="s">
        <v>18</v>
      </c>
      <c r="D20" s="65">
        <f t="shared" si="1"/>
        <v>0.52083333333333337</v>
      </c>
      <c r="E20" s="5">
        <f t="shared" si="6"/>
        <v>0.52777777777777779</v>
      </c>
      <c r="F20" s="6">
        <f t="shared" si="6"/>
        <v>0.53819444444444442</v>
      </c>
      <c r="G20" s="65">
        <f t="shared" ref="G20:G24" si="7">SUM(F20,G$8/1440)</f>
        <v>0.54166666666666663</v>
      </c>
      <c r="H20" s="5">
        <f t="shared" si="5"/>
        <v>0.55208333333333326</v>
      </c>
      <c r="I20" s="6">
        <f t="shared" si="5"/>
        <v>0.56249999999999989</v>
      </c>
      <c r="J20" s="154"/>
    </row>
    <row r="21" spans="1:10" s="2" customFormat="1" ht="15.6">
      <c r="A21" s="33">
        <v>20</v>
      </c>
      <c r="B21" s="13">
        <v>1</v>
      </c>
      <c r="C21" s="40" t="s">
        <v>18</v>
      </c>
      <c r="D21" s="65">
        <f t="shared" si="1"/>
        <v>0.56249999999999989</v>
      </c>
      <c r="E21" s="5">
        <f t="shared" si="6"/>
        <v>0.56944444444444431</v>
      </c>
      <c r="F21" s="6">
        <f t="shared" si="6"/>
        <v>0.57986111111111094</v>
      </c>
      <c r="G21" s="65">
        <f t="shared" si="7"/>
        <v>0.58333333333333315</v>
      </c>
      <c r="H21" s="5">
        <f t="shared" si="5"/>
        <v>0.59374999999999978</v>
      </c>
      <c r="I21" s="6">
        <f t="shared" si="5"/>
        <v>0.60416666666666641</v>
      </c>
      <c r="J21" s="154"/>
    </row>
    <row r="22" spans="1:10" s="2" customFormat="1" ht="16.2" thickBot="1">
      <c r="A22" s="33">
        <v>20</v>
      </c>
      <c r="B22" s="13">
        <v>1</v>
      </c>
      <c r="C22" s="40" t="s">
        <v>18</v>
      </c>
      <c r="D22" s="68">
        <f t="shared" si="1"/>
        <v>0.60416666666666641</v>
      </c>
      <c r="E22" s="5">
        <f t="shared" si="6"/>
        <v>0.61111111111111083</v>
      </c>
      <c r="F22" s="6">
        <f t="shared" si="6"/>
        <v>0.62152777777777746</v>
      </c>
      <c r="G22" s="65">
        <f t="shared" si="7"/>
        <v>0.62499999999999967</v>
      </c>
      <c r="H22" s="5">
        <f t="shared" si="5"/>
        <v>0.6354166666666663</v>
      </c>
      <c r="I22" s="6">
        <f t="shared" si="5"/>
        <v>0.64583333333333293</v>
      </c>
      <c r="J22" s="155"/>
    </row>
    <row r="23" spans="1:10" ht="21" customHeight="1" thickBot="1">
      <c r="A23" s="33">
        <v>20</v>
      </c>
      <c r="B23" s="13">
        <v>1</v>
      </c>
      <c r="C23" s="40" t="s">
        <v>18</v>
      </c>
      <c r="D23" s="70">
        <f t="shared" si="1"/>
        <v>0.64583333333333293</v>
      </c>
      <c r="E23" s="66">
        <f t="shared" si="6"/>
        <v>0.65277777777777735</v>
      </c>
      <c r="F23" s="6">
        <f t="shared" si="6"/>
        <v>0.66319444444444398</v>
      </c>
      <c r="G23" s="65">
        <f t="shared" si="7"/>
        <v>0.66666666666666619</v>
      </c>
      <c r="H23" s="5">
        <f t="shared" si="5"/>
        <v>0.67708333333333282</v>
      </c>
      <c r="I23" s="6">
        <f t="shared" si="5"/>
        <v>0.68749999999999944</v>
      </c>
      <c r="J23" s="153">
        <v>102012</v>
      </c>
    </row>
    <row r="24" spans="1:10" ht="15.6">
      <c r="A24" s="33">
        <v>20</v>
      </c>
      <c r="B24" s="13">
        <v>1</v>
      </c>
      <c r="C24" s="40" t="s">
        <v>18</v>
      </c>
      <c r="D24" s="69">
        <f t="shared" si="1"/>
        <v>0.68749999999999944</v>
      </c>
      <c r="E24" s="5">
        <f t="shared" si="6"/>
        <v>0.69444444444444386</v>
      </c>
      <c r="F24" s="6">
        <f t="shared" si="6"/>
        <v>0.70486111111111049</v>
      </c>
      <c r="G24" s="65">
        <f t="shared" si="7"/>
        <v>0.7083333333333327</v>
      </c>
      <c r="H24" s="5">
        <f t="shared" si="5"/>
        <v>0.71874999999999933</v>
      </c>
      <c r="I24" s="6">
        <f t="shared" si="5"/>
        <v>0.72916666666666596</v>
      </c>
      <c r="J24" s="154"/>
    </row>
    <row r="25" spans="1:10" ht="15.6">
      <c r="A25" s="33">
        <v>20</v>
      </c>
      <c r="B25" s="13">
        <v>1</v>
      </c>
      <c r="C25" s="40" t="s">
        <v>18</v>
      </c>
      <c r="D25" s="65">
        <f t="shared" si="1"/>
        <v>0.72916666666666596</v>
      </c>
      <c r="E25" s="5">
        <f t="shared" si="6"/>
        <v>0.73611111111111038</v>
      </c>
      <c r="F25" s="6">
        <f t="shared" si="6"/>
        <v>0.74652777777777701</v>
      </c>
      <c r="G25" s="65">
        <f t="shared" ref="G25:G32" si="8">SUM(F25,G$8/1440)</f>
        <v>0.74999999999999922</v>
      </c>
      <c r="H25" s="5">
        <f t="shared" si="5"/>
        <v>0.76041666666666585</v>
      </c>
      <c r="I25" s="6">
        <f t="shared" si="5"/>
        <v>0.77083333333333248</v>
      </c>
      <c r="J25" s="154"/>
    </row>
    <row r="26" spans="1:10" ht="15.6">
      <c r="A26" s="33">
        <v>20</v>
      </c>
      <c r="B26" s="13">
        <v>1</v>
      </c>
      <c r="C26" s="40" t="s">
        <v>18</v>
      </c>
      <c r="D26" s="65">
        <f t="shared" si="1"/>
        <v>0.77083333333333248</v>
      </c>
      <c r="E26" s="5">
        <f t="shared" si="6"/>
        <v>0.7777777777777769</v>
      </c>
      <c r="F26" s="6">
        <f t="shared" si="6"/>
        <v>0.78819444444444353</v>
      </c>
      <c r="G26" s="65">
        <f t="shared" si="8"/>
        <v>0.79166666666666574</v>
      </c>
      <c r="H26" s="5">
        <f t="shared" si="5"/>
        <v>0.80208333333333237</v>
      </c>
      <c r="I26" s="6">
        <f t="shared" si="5"/>
        <v>0.812499999999999</v>
      </c>
      <c r="J26" s="154"/>
    </row>
    <row r="27" spans="1:10" ht="15.6">
      <c r="A27" s="33">
        <v>20</v>
      </c>
      <c r="B27" s="13">
        <v>1</v>
      </c>
      <c r="C27" s="40" t="s">
        <v>18</v>
      </c>
      <c r="D27" s="65">
        <f t="shared" si="1"/>
        <v>0.812499999999999</v>
      </c>
      <c r="E27" s="5">
        <f t="shared" si="6"/>
        <v>0.81944444444444342</v>
      </c>
      <c r="F27" s="6">
        <f t="shared" si="6"/>
        <v>0.82986111111111005</v>
      </c>
      <c r="G27" s="65">
        <f t="shared" si="8"/>
        <v>0.83333333333333226</v>
      </c>
      <c r="H27" s="5">
        <f t="shared" ref="H27:I32" si="9">SUM(G27,H$8/1440)</f>
        <v>0.84374999999999889</v>
      </c>
      <c r="I27" s="6">
        <f t="shared" si="9"/>
        <v>0.85416666666666552</v>
      </c>
      <c r="J27" s="154"/>
    </row>
    <row r="28" spans="1:10" ht="15.6">
      <c r="A28" s="33">
        <v>20</v>
      </c>
      <c r="B28" s="13">
        <v>1</v>
      </c>
      <c r="C28" s="40" t="s">
        <v>18</v>
      </c>
      <c r="D28" s="65">
        <f t="shared" si="1"/>
        <v>0.85416666666666552</v>
      </c>
      <c r="E28" s="5">
        <f t="shared" ref="E28:F32" si="10">SUM(D28,E$8/1440)</f>
        <v>0.86111111111110994</v>
      </c>
      <c r="F28" s="6">
        <f t="shared" si="10"/>
        <v>0.87152777777777657</v>
      </c>
      <c r="G28" s="65">
        <f t="shared" si="8"/>
        <v>0.87499999999999878</v>
      </c>
      <c r="H28" s="5">
        <f t="shared" si="9"/>
        <v>0.88541666666666541</v>
      </c>
      <c r="I28" s="6">
        <f t="shared" si="9"/>
        <v>0.89583333333333204</v>
      </c>
      <c r="J28" s="154"/>
    </row>
    <row r="29" spans="1:10" ht="15.6">
      <c r="A29" s="33">
        <v>20</v>
      </c>
      <c r="B29" s="13">
        <v>1</v>
      </c>
      <c r="C29" s="40" t="s">
        <v>18</v>
      </c>
      <c r="D29" s="65">
        <f t="shared" si="1"/>
        <v>0.89583333333333204</v>
      </c>
      <c r="E29" s="5">
        <f t="shared" si="10"/>
        <v>0.90277777777777646</v>
      </c>
      <c r="F29" s="6">
        <f t="shared" si="10"/>
        <v>0.91319444444444309</v>
      </c>
      <c r="G29" s="65">
        <f t="shared" si="8"/>
        <v>0.9166666666666653</v>
      </c>
      <c r="H29" s="5">
        <f t="shared" si="9"/>
        <v>0.92708333333333193</v>
      </c>
      <c r="I29" s="6">
        <f t="shared" si="9"/>
        <v>0.93749999999999856</v>
      </c>
      <c r="J29" s="154"/>
    </row>
    <row r="30" spans="1:10" ht="15.6">
      <c r="A30" s="33">
        <v>20</v>
      </c>
      <c r="B30" s="13">
        <v>1</v>
      </c>
      <c r="C30" s="40" t="s">
        <v>18</v>
      </c>
      <c r="D30" s="65">
        <f t="shared" si="1"/>
        <v>0.93749999999999856</v>
      </c>
      <c r="E30" s="5">
        <f t="shared" si="10"/>
        <v>0.94444444444444298</v>
      </c>
      <c r="F30" s="6">
        <f t="shared" si="10"/>
        <v>0.95486111111110961</v>
      </c>
      <c r="G30" s="65">
        <f t="shared" si="8"/>
        <v>0.95833333333333182</v>
      </c>
      <c r="H30" s="5">
        <f t="shared" si="9"/>
        <v>0.96874999999999845</v>
      </c>
      <c r="I30" s="6">
        <f t="shared" si="9"/>
        <v>0.97916666666666508</v>
      </c>
      <c r="J30" s="154"/>
    </row>
    <row r="31" spans="1:10" ht="15.6">
      <c r="A31" s="33">
        <v>20</v>
      </c>
      <c r="B31" s="13">
        <v>1</v>
      </c>
      <c r="C31" s="40" t="s">
        <v>18</v>
      </c>
      <c r="D31" s="65">
        <f t="shared" si="1"/>
        <v>0.97916666666666508</v>
      </c>
      <c r="E31" s="5">
        <f t="shared" si="10"/>
        <v>0.9861111111111095</v>
      </c>
      <c r="F31" s="6">
        <f t="shared" si="10"/>
        <v>0.99652777777777612</v>
      </c>
      <c r="G31" s="65">
        <f t="shared" si="8"/>
        <v>0.99999999999999833</v>
      </c>
      <c r="H31" s="5">
        <f t="shared" si="9"/>
        <v>1.010416666666665</v>
      </c>
      <c r="I31" s="6">
        <f t="shared" si="9"/>
        <v>1.0208333333333317</v>
      </c>
      <c r="J31" s="154"/>
    </row>
    <row r="32" spans="1:10" ht="16.2" thickBot="1">
      <c r="A32" s="33">
        <v>20</v>
      </c>
      <c r="B32" s="13">
        <v>1</v>
      </c>
      <c r="C32" s="40" t="s">
        <v>18</v>
      </c>
      <c r="D32" s="65">
        <f t="shared" si="1"/>
        <v>1.0208333333333317</v>
      </c>
      <c r="E32" s="5">
        <f t="shared" si="10"/>
        <v>1.0277777777777761</v>
      </c>
      <c r="F32" s="6">
        <f t="shared" si="10"/>
        <v>1.0381944444444429</v>
      </c>
      <c r="G32" s="65">
        <f t="shared" si="8"/>
        <v>1.0416666666666652</v>
      </c>
      <c r="H32" s="5">
        <f t="shared" si="9"/>
        <v>1.0520833333333319</v>
      </c>
      <c r="I32" s="6">
        <f t="shared" si="9"/>
        <v>1.0624999999999987</v>
      </c>
      <c r="J32" s="155"/>
    </row>
  </sheetData>
  <autoFilter ref="B12:B32"/>
  <mergeCells count="23">
    <mergeCell ref="J13:J22"/>
    <mergeCell ref="D11:D12"/>
    <mergeCell ref="E11:E12"/>
    <mergeCell ref="G11:G12"/>
    <mergeCell ref="H11:H12"/>
    <mergeCell ref="I11:I12"/>
    <mergeCell ref="F11:F12"/>
    <mergeCell ref="J23:J32"/>
    <mergeCell ref="A1:C1"/>
    <mergeCell ref="D1:J1"/>
    <mergeCell ref="A2:C5"/>
    <mergeCell ref="D2:J2"/>
    <mergeCell ref="D5:F5"/>
    <mergeCell ref="G5:I5"/>
    <mergeCell ref="E3:F3"/>
    <mergeCell ref="E4:F4"/>
    <mergeCell ref="G3:I3"/>
    <mergeCell ref="A6:C6"/>
    <mergeCell ref="A7:C7"/>
    <mergeCell ref="A8:C8"/>
    <mergeCell ref="A9:C9"/>
    <mergeCell ref="A10:C10"/>
    <mergeCell ref="A11:C11"/>
  </mergeCells>
  <printOptions horizontalCentered="1"/>
  <pageMargins left="0.25" right="0.25" top="0.75" bottom="0.25" header="0.5" footer="0.5"/>
  <pageSetup scale="11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7"/>
  <sheetViews>
    <sheetView view="pageBreakPreview" zoomScale="115" zoomScaleNormal="100" zoomScaleSheetLayoutView="115" workbookViewId="0">
      <pane ySplit="12" topLeftCell="A13" activePane="bottomLeft" state="frozen"/>
      <selection pane="bottomLeft" activeCell="D11" sqref="D11:I12"/>
    </sheetView>
  </sheetViews>
  <sheetFormatPr defaultColWidth="9.109375" defaultRowHeight="13.2"/>
  <cols>
    <col min="1" max="1" width="8.44140625" style="1" bestFit="1" customWidth="1"/>
    <col min="2" max="2" width="6.109375" style="1" bestFit="1" customWidth="1"/>
    <col min="3" max="3" width="9.88671875" style="1" bestFit="1" customWidth="1"/>
    <col min="4" max="4" width="16.109375" style="1" bestFit="1" customWidth="1"/>
    <col min="5" max="5" width="13" style="1" bestFit="1" customWidth="1"/>
    <col min="6" max="7" width="10.109375" style="1" bestFit="1" customWidth="1"/>
    <col min="8" max="8" width="14.88671875" style="1" customWidth="1"/>
    <col min="9" max="9" width="16.109375" style="1" bestFit="1" customWidth="1"/>
    <col min="10" max="10" width="8.109375" style="1" bestFit="1" customWidth="1"/>
    <col min="11" max="11" width="2.33203125" style="1" customWidth="1"/>
    <col min="12" max="16384" width="9.109375" style="1"/>
  </cols>
  <sheetData>
    <row r="1" spans="1:10" s="7" customFormat="1" ht="21.6" thickBot="1">
      <c r="A1" s="142" t="s">
        <v>26</v>
      </c>
      <c r="B1" s="156"/>
      <c r="C1" s="156"/>
      <c r="D1" s="143" t="s">
        <v>23</v>
      </c>
      <c r="E1" s="144"/>
      <c r="F1" s="144"/>
      <c r="G1" s="144"/>
      <c r="H1" s="144"/>
      <c r="I1" s="144"/>
      <c r="J1" s="145"/>
    </row>
    <row r="2" spans="1:10" s="7" customFormat="1" ht="17.399999999999999">
      <c r="A2" s="127" t="s">
        <v>28</v>
      </c>
      <c r="B2" s="157"/>
      <c r="C2" s="157"/>
      <c r="D2" s="150" t="s">
        <v>1</v>
      </c>
      <c r="E2" s="151"/>
      <c r="F2" s="151"/>
      <c r="G2" s="151"/>
      <c r="H2" s="151"/>
      <c r="I2" s="151"/>
      <c r="J2" s="152"/>
    </row>
    <row r="3" spans="1:10" s="7" customFormat="1" ht="18" customHeight="1">
      <c r="A3" s="127"/>
      <c r="B3" s="157"/>
      <c r="C3" s="157"/>
      <c r="D3" s="8" t="s">
        <v>3</v>
      </c>
      <c r="E3" s="159" t="s">
        <v>24</v>
      </c>
      <c r="F3" s="159"/>
      <c r="G3" s="160" t="s">
        <v>25</v>
      </c>
      <c r="H3" s="160"/>
      <c r="I3" s="160"/>
      <c r="J3" s="60"/>
    </row>
    <row r="4" spans="1:10" s="7" customFormat="1" ht="18.75" customHeight="1" thickBot="1">
      <c r="A4" s="127"/>
      <c r="B4" s="157"/>
      <c r="C4" s="157"/>
      <c r="D4" s="9" t="s">
        <v>4</v>
      </c>
      <c r="E4" s="146" t="s">
        <v>2</v>
      </c>
      <c r="F4" s="146"/>
      <c r="G4" s="61"/>
      <c r="H4" s="61"/>
      <c r="I4" s="61"/>
      <c r="J4" s="62"/>
    </row>
    <row r="5" spans="1:10" s="7" customFormat="1" ht="21.6" thickBot="1">
      <c r="A5" s="128"/>
      <c r="B5" s="158"/>
      <c r="C5" s="158"/>
      <c r="D5" s="131" t="s">
        <v>5</v>
      </c>
      <c r="E5" s="129"/>
      <c r="F5" s="129"/>
      <c r="G5" s="129" t="s">
        <v>7</v>
      </c>
      <c r="H5" s="129"/>
      <c r="I5" s="130"/>
      <c r="J5" s="10" t="s">
        <v>6</v>
      </c>
    </row>
    <row r="6" spans="1:10" ht="13.5" hidden="1" customHeight="1" thickBot="1">
      <c r="A6" s="132" t="s">
        <v>8</v>
      </c>
      <c r="B6" s="161"/>
      <c r="C6" s="161"/>
      <c r="D6" s="20">
        <v>0</v>
      </c>
      <c r="E6" s="21">
        <v>2.2999999999999998</v>
      </c>
      <c r="F6" s="21">
        <v>3.5</v>
      </c>
      <c r="G6" s="22">
        <v>0</v>
      </c>
      <c r="H6" s="23">
        <v>2.9</v>
      </c>
      <c r="I6" s="23">
        <v>3</v>
      </c>
      <c r="J6" s="26">
        <f>SUM(G6:I6)</f>
        <v>5.9</v>
      </c>
    </row>
    <row r="7" spans="1:10" ht="13.5" hidden="1" customHeight="1" thickBot="1">
      <c r="A7" s="133" t="s">
        <v>9</v>
      </c>
      <c r="B7" s="162"/>
      <c r="C7" s="162"/>
      <c r="D7" s="24">
        <f t="shared" ref="D7:I7" si="0">IF(D8=0,0,((60*D6)/D8))</f>
        <v>0</v>
      </c>
      <c r="E7" s="24">
        <f t="shared" si="0"/>
        <v>13.8</v>
      </c>
      <c r="F7" s="24">
        <f t="shared" si="0"/>
        <v>14</v>
      </c>
      <c r="G7" s="39">
        <f t="shared" si="0"/>
        <v>0</v>
      </c>
      <c r="H7" s="24">
        <f t="shared" si="0"/>
        <v>11.6</v>
      </c>
      <c r="I7" s="24">
        <f t="shared" si="0"/>
        <v>12</v>
      </c>
      <c r="J7" s="25">
        <f>AVERAGE(H7:I7)</f>
        <v>11.8</v>
      </c>
    </row>
    <row r="8" spans="1:10" ht="13.5" hidden="1" customHeight="1" thickBot="1">
      <c r="A8" s="134" t="s">
        <v>10</v>
      </c>
      <c r="B8" s="163"/>
      <c r="C8" s="163"/>
      <c r="D8" s="3">
        <v>0</v>
      </c>
      <c r="E8" s="4">
        <v>10</v>
      </c>
      <c r="F8" s="4">
        <v>15</v>
      </c>
      <c r="G8" s="3">
        <v>5</v>
      </c>
      <c r="H8" s="4">
        <v>15</v>
      </c>
      <c r="I8" s="4">
        <v>15</v>
      </c>
      <c r="J8" s="27">
        <f>SUM(G8:I8)</f>
        <v>35</v>
      </c>
    </row>
    <row r="9" spans="1:10">
      <c r="A9" s="164" t="s">
        <v>11</v>
      </c>
      <c r="B9" s="135"/>
      <c r="C9" s="135"/>
      <c r="D9" s="16">
        <v>473</v>
      </c>
      <c r="E9" s="17">
        <v>810</v>
      </c>
      <c r="F9" s="18">
        <v>173</v>
      </c>
      <c r="G9" s="16">
        <v>173</v>
      </c>
      <c r="H9" s="17">
        <v>838</v>
      </c>
      <c r="I9" s="18">
        <v>473</v>
      </c>
      <c r="J9" s="63"/>
    </row>
    <row r="10" spans="1:10">
      <c r="A10" s="165" t="s">
        <v>12</v>
      </c>
      <c r="B10" s="166"/>
      <c r="C10" s="166"/>
      <c r="D10" s="55" t="s">
        <v>24</v>
      </c>
      <c r="E10" s="48" t="s">
        <v>17</v>
      </c>
      <c r="F10" s="47" t="s">
        <v>2</v>
      </c>
      <c r="G10" s="46" t="s">
        <v>2</v>
      </c>
      <c r="H10" s="48" t="s">
        <v>17</v>
      </c>
      <c r="I10" s="56" t="s">
        <v>24</v>
      </c>
      <c r="J10" s="64"/>
    </row>
    <row r="11" spans="1:10" ht="13.8" thickBot="1">
      <c r="A11" s="167" t="s">
        <v>13</v>
      </c>
      <c r="B11" s="136"/>
      <c r="C11" s="136"/>
      <c r="D11" s="121" t="s">
        <v>35</v>
      </c>
      <c r="E11" s="168" t="s">
        <v>37</v>
      </c>
      <c r="F11" s="125" t="s">
        <v>36</v>
      </c>
      <c r="G11" s="121" t="s">
        <v>36</v>
      </c>
      <c r="H11" s="123" t="s">
        <v>37</v>
      </c>
      <c r="I11" s="125" t="s">
        <v>35</v>
      </c>
      <c r="J11" s="64"/>
    </row>
    <row r="12" spans="1:10" ht="13.8" thickBot="1">
      <c r="A12" s="32" t="s">
        <v>0</v>
      </c>
      <c r="B12" s="30" t="s">
        <v>15</v>
      </c>
      <c r="C12" s="31" t="s">
        <v>16</v>
      </c>
      <c r="D12" s="122"/>
      <c r="E12" s="169"/>
      <c r="F12" s="126"/>
      <c r="G12" s="122"/>
      <c r="H12" s="124"/>
      <c r="I12" s="126"/>
      <c r="J12" s="64"/>
    </row>
    <row r="13" spans="1:10" s="2" customFormat="1" ht="17.399999999999999">
      <c r="A13" s="33">
        <v>20</v>
      </c>
      <c r="B13" s="13">
        <v>2</v>
      </c>
      <c r="C13" s="40"/>
      <c r="D13" s="75"/>
      <c r="E13" s="41"/>
      <c r="F13" s="42"/>
      <c r="G13" s="82">
        <v>0.25694444444444448</v>
      </c>
      <c r="H13" s="51">
        <f t="shared" ref="H13:I15" si="1">SUM(G13,H$8/1440)</f>
        <v>0.26736111111111116</v>
      </c>
      <c r="I13" s="43">
        <f t="shared" si="1"/>
        <v>0.27777777777777785</v>
      </c>
      <c r="J13" s="171">
        <v>102021</v>
      </c>
    </row>
    <row r="14" spans="1:10" s="2" customFormat="1" ht="15.6">
      <c r="A14" s="33">
        <v>20</v>
      </c>
      <c r="B14" s="13">
        <v>2</v>
      </c>
      <c r="C14" s="34"/>
      <c r="D14" s="76">
        <f t="shared" ref="D14:D26" si="2">SUM(I13,D$8/1440)</f>
        <v>0.27777777777777785</v>
      </c>
      <c r="E14" s="5">
        <f t="shared" ref="E14:F16" si="3">SUM(D14,E$8/1440)</f>
        <v>0.28472222222222227</v>
      </c>
      <c r="F14" s="6">
        <f t="shared" si="3"/>
        <v>0.29513888888888895</v>
      </c>
      <c r="G14" s="65">
        <f t="shared" ref="G14:G19" si="4">SUM(F14,G$8/1440)</f>
        <v>0.29861111111111116</v>
      </c>
      <c r="H14" s="5">
        <f t="shared" si="1"/>
        <v>0.30902777777777785</v>
      </c>
      <c r="I14" s="6">
        <f t="shared" si="1"/>
        <v>0.31944444444444453</v>
      </c>
      <c r="J14" s="172"/>
    </row>
    <row r="15" spans="1:10" s="2" customFormat="1" ht="15.6">
      <c r="A15" s="33">
        <v>20</v>
      </c>
      <c r="B15" s="13">
        <v>2</v>
      </c>
      <c r="C15" s="40"/>
      <c r="D15" s="76">
        <f t="shared" si="2"/>
        <v>0.31944444444444453</v>
      </c>
      <c r="E15" s="5">
        <f t="shared" si="3"/>
        <v>0.32638888888888895</v>
      </c>
      <c r="F15" s="6">
        <f t="shared" si="3"/>
        <v>0.33680555555555564</v>
      </c>
      <c r="G15" s="65">
        <f t="shared" si="4"/>
        <v>0.34027777777777785</v>
      </c>
      <c r="H15" s="5">
        <f t="shared" si="1"/>
        <v>0.35069444444444453</v>
      </c>
      <c r="I15" s="6">
        <f t="shared" si="1"/>
        <v>0.36111111111111122</v>
      </c>
      <c r="J15" s="172"/>
    </row>
    <row r="16" spans="1:10" s="2" customFormat="1" ht="15.6">
      <c r="A16" s="33">
        <v>20</v>
      </c>
      <c r="B16" s="13">
        <v>2</v>
      </c>
      <c r="C16" s="34"/>
      <c r="D16" s="76">
        <f t="shared" si="2"/>
        <v>0.36111111111111122</v>
      </c>
      <c r="E16" s="5">
        <f t="shared" si="3"/>
        <v>0.36805555555555564</v>
      </c>
      <c r="F16" s="6">
        <f t="shared" si="3"/>
        <v>0.37847222222222232</v>
      </c>
      <c r="G16" s="65">
        <f t="shared" si="4"/>
        <v>0.38194444444444453</v>
      </c>
      <c r="H16" s="5">
        <f t="shared" ref="H16:I26" si="5">SUM(G16,H$8/1440)</f>
        <v>0.39236111111111122</v>
      </c>
      <c r="I16" s="6">
        <f t="shared" si="5"/>
        <v>0.4027777777777779</v>
      </c>
      <c r="J16" s="172"/>
    </row>
    <row r="17" spans="1:10" s="2" customFormat="1" ht="15.6">
      <c r="A17" s="33">
        <v>20</v>
      </c>
      <c r="B17" s="13">
        <v>2</v>
      </c>
      <c r="C17" s="40"/>
      <c r="D17" s="76">
        <f t="shared" si="2"/>
        <v>0.4027777777777779</v>
      </c>
      <c r="E17" s="5">
        <f t="shared" ref="E17:F27" si="6">SUM(D17,E$8/1440)</f>
        <v>0.40972222222222232</v>
      </c>
      <c r="F17" s="6">
        <f t="shared" si="6"/>
        <v>0.42013888888888901</v>
      </c>
      <c r="G17" s="65">
        <f t="shared" si="4"/>
        <v>0.42361111111111122</v>
      </c>
      <c r="H17" s="5">
        <f t="shared" si="5"/>
        <v>0.4340277777777779</v>
      </c>
      <c r="I17" s="6">
        <f t="shared" si="5"/>
        <v>0.44444444444444459</v>
      </c>
      <c r="J17" s="172"/>
    </row>
    <row r="18" spans="1:10" s="2" customFormat="1" ht="22.5" customHeight="1" thickBot="1">
      <c r="A18" s="33">
        <v>20</v>
      </c>
      <c r="B18" s="13">
        <v>2</v>
      </c>
      <c r="C18" s="34"/>
      <c r="D18" s="77">
        <f t="shared" si="2"/>
        <v>0.44444444444444459</v>
      </c>
      <c r="E18" s="78">
        <f t="shared" si="6"/>
        <v>0.45138888888888901</v>
      </c>
      <c r="F18" s="79">
        <f t="shared" si="6"/>
        <v>0.46180555555555569</v>
      </c>
      <c r="G18" s="80">
        <f t="shared" si="4"/>
        <v>0.4652777777777779</v>
      </c>
      <c r="H18" s="78">
        <f t="shared" si="5"/>
        <v>0.47569444444444459</v>
      </c>
      <c r="I18" s="79">
        <f t="shared" si="5"/>
        <v>0.48611111111111127</v>
      </c>
      <c r="J18" s="173"/>
    </row>
    <row r="19" spans="1:10" s="2" customFormat="1" ht="17.399999999999999">
      <c r="A19" s="33">
        <v>20</v>
      </c>
      <c r="B19" s="13">
        <v>2</v>
      </c>
      <c r="C19" s="40"/>
      <c r="D19" s="81">
        <f t="shared" si="2"/>
        <v>0.48611111111111127</v>
      </c>
      <c r="E19" s="73">
        <f t="shared" si="6"/>
        <v>0.49305555555555569</v>
      </c>
      <c r="F19" s="74">
        <f t="shared" si="6"/>
        <v>0.50347222222222232</v>
      </c>
      <c r="G19" s="69">
        <f t="shared" si="4"/>
        <v>0.50694444444444453</v>
      </c>
      <c r="H19" s="73">
        <f t="shared" si="5"/>
        <v>0.51736111111111116</v>
      </c>
      <c r="I19" s="74">
        <f t="shared" si="5"/>
        <v>0.52777777777777779</v>
      </c>
      <c r="J19" s="172">
        <v>102022</v>
      </c>
    </row>
    <row r="20" spans="1:10" s="2" customFormat="1" ht="15.6">
      <c r="A20" s="33">
        <v>20</v>
      </c>
      <c r="B20" s="13">
        <v>2</v>
      </c>
      <c r="C20" s="34"/>
      <c r="D20" s="65">
        <f t="shared" si="2"/>
        <v>0.52777777777777779</v>
      </c>
      <c r="E20" s="5">
        <f t="shared" si="6"/>
        <v>0.53472222222222221</v>
      </c>
      <c r="F20" s="6">
        <f t="shared" si="6"/>
        <v>0.54513888888888884</v>
      </c>
      <c r="G20" s="65">
        <f t="shared" ref="G20:G24" si="7">SUM(F20,G$8/1440)</f>
        <v>0.54861111111111105</v>
      </c>
      <c r="H20" s="5">
        <f t="shared" si="5"/>
        <v>0.55902777777777768</v>
      </c>
      <c r="I20" s="6">
        <f t="shared" si="5"/>
        <v>0.56944444444444431</v>
      </c>
      <c r="J20" s="172"/>
    </row>
    <row r="21" spans="1:10" s="2" customFormat="1" ht="15.6">
      <c r="A21" s="33">
        <v>20</v>
      </c>
      <c r="B21" s="13">
        <v>2</v>
      </c>
      <c r="C21" s="40"/>
      <c r="D21" s="65">
        <f t="shared" si="2"/>
        <v>0.56944444444444431</v>
      </c>
      <c r="E21" s="5">
        <f t="shared" si="6"/>
        <v>0.57638888888888873</v>
      </c>
      <c r="F21" s="6">
        <f t="shared" si="6"/>
        <v>0.58680555555555536</v>
      </c>
      <c r="G21" s="65">
        <f t="shared" si="7"/>
        <v>0.59027777777777757</v>
      </c>
      <c r="H21" s="5">
        <f t="shared" si="5"/>
        <v>0.6006944444444442</v>
      </c>
      <c r="I21" s="6">
        <f t="shared" si="5"/>
        <v>0.61111111111111083</v>
      </c>
      <c r="J21" s="172"/>
    </row>
    <row r="22" spans="1:10" s="2" customFormat="1" ht="15.6">
      <c r="A22" s="33">
        <v>20</v>
      </c>
      <c r="B22" s="13">
        <v>2</v>
      </c>
      <c r="C22" s="34"/>
      <c r="D22" s="65">
        <f t="shared" si="2"/>
        <v>0.61111111111111083</v>
      </c>
      <c r="E22" s="5">
        <f t="shared" si="6"/>
        <v>0.61805555555555525</v>
      </c>
      <c r="F22" s="6">
        <f t="shared" si="6"/>
        <v>0.62847222222222188</v>
      </c>
      <c r="G22" s="65">
        <f t="shared" si="7"/>
        <v>0.63194444444444409</v>
      </c>
      <c r="H22" s="5">
        <f t="shared" si="5"/>
        <v>0.64236111111111072</v>
      </c>
      <c r="I22" s="6">
        <f t="shared" si="5"/>
        <v>0.65277777777777735</v>
      </c>
      <c r="J22" s="172"/>
    </row>
    <row r="23" spans="1:10" ht="15.6">
      <c r="A23" s="33">
        <v>20</v>
      </c>
      <c r="B23" s="13">
        <v>2</v>
      </c>
      <c r="C23" s="40"/>
      <c r="D23" s="65">
        <f t="shared" si="2"/>
        <v>0.65277777777777735</v>
      </c>
      <c r="E23" s="5">
        <f t="shared" si="6"/>
        <v>0.65972222222222177</v>
      </c>
      <c r="F23" s="6">
        <f t="shared" si="6"/>
        <v>0.6701388888888884</v>
      </c>
      <c r="G23" s="65">
        <f t="shared" si="7"/>
        <v>0.67361111111111061</v>
      </c>
      <c r="H23" s="5">
        <f t="shared" si="5"/>
        <v>0.68402777777777724</v>
      </c>
      <c r="I23" s="6">
        <f t="shared" si="5"/>
        <v>0.69444444444444386</v>
      </c>
      <c r="J23" s="172"/>
    </row>
    <row r="24" spans="1:10" ht="15.6">
      <c r="A24" s="33">
        <v>20</v>
      </c>
      <c r="B24" s="13">
        <v>2</v>
      </c>
      <c r="C24" s="34"/>
      <c r="D24" s="65">
        <f t="shared" si="2"/>
        <v>0.69444444444444386</v>
      </c>
      <c r="E24" s="5">
        <f t="shared" si="6"/>
        <v>0.70138888888888828</v>
      </c>
      <c r="F24" s="6">
        <f t="shared" si="6"/>
        <v>0.71180555555555491</v>
      </c>
      <c r="G24" s="65">
        <f t="shared" si="7"/>
        <v>0.71527777777777712</v>
      </c>
      <c r="H24" s="5">
        <f t="shared" si="5"/>
        <v>0.72569444444444375</v>
      </c>
      <c r="I24" s="6">
        <f t="shared" si="5"/>
        <v>0.73611111111111038</v>
      </c>
      <c r="J24" s="172"/>
    </row>
    <row r="25" spans="1:10" ht="15.6">
      <c r="A25" s="33">
        <v>20</v>
      </c>
      <c r="B25" s="13">
        <v>2</v>
      </c>
      <c r="C25" s="40"/>
      <c r="D25" s="65">
        <f t="shared" si="2"/>
        <v>0.73611111111111038</v>
      </c>
      <c r="E25" s="5">
        <f t="shared" si="6"/>
        <v>0.7430555555555548</v>
      </c>
      <c r="F25" s="6">
        <f t="shared" si="6"/>
        <v>0.75347222222222143</v>
      </c>
      <c r="G25" s="65">
        <f t="shared" ref="G25:G27" si="8">SUM(F25,G$8/1440)</f>
        <v>0.75694444444444364</v>
      </c>
      <c r="H25" s="5">
        <f t="shared" si="5"/>
        <v>0.76736111111111027</v>
      </c>
      <c r="I25" s="6">
        <f t="shared" si="5"/>
        <v>0.7777777777777769</v>
      </c>
      <c r="J25" s="172"/>
    </row>
    <row r="26" spans="1:10" ht="15.6">
      <c r="A26" s="33">
        <v>20</v>
      </c>
      <c r="B26" s="13">
        <v>2</v>
      </c>
      <c r="C26" s="34"/>
      <c r="D26" s="65">
        <f t="shared" si="2"/>
        <v>0.7777777777777769</v>
      </c>
      <c r="E26" s="5">
        <f t="shared" si="6"/>
        <v>0.78472222222222132</v>
      </c>
      <c r="F26" s="6">
        <f t="shared" si="6"/>
        <v>0.79513888888888795</v>
      </c>
      <c r="G26" s="65">
        <f t="shared" si="8"/>
        <v>0.79861111111111016</v>
      </c>
      <c r="H26" s="5">
        <f t="shared" si="5"/>
        <v>0.80902777777777679</v>
      </c>
      <c r="I26" s="6">
        <f t="shared" si="5"/>
        <v>0.81944444444444342</v>
      </c>
      <c r="J26" s="172"/>
    </row>
    <row r="27" spans="1:10" ht="16.2" thickBot="1">
      <c r="A27" s="33">
        <v>20</v>
      </c>
      <c r="B27" s="13">
        <v>2</v>
      </c>
      <c r="C27" s="40"/>
      <c r="D27" s="65">
        <v>0.82291666666666663</v>
      </c>
      <c r="E27" s="5">
        <f t="shared" si="6"/>
        <v>0.82986111111111105</v>
      </c>
      <c r="F27" s="6">
        <f t="shared" si="6"/>
        <v>0.84027777777777768</v>
      </c>
      <c r="G27" s="65">
        <f t="shared" si="8"/>
        <v>0.84374999999999989</v>
      </c>
      <c r="H27" s="5">
        <f t="shared" ref="H27:I27" si="9">SUM(G27,H$8/1440)</f>
        <v>0.85416666666666652</v>
      </c>
      <c r="I27" s="6">
        <f t="shared" si="9"/>
        <v>0.86458333333333315</v>
      </c>
      <c r="J27" s="173"/>
    </row>
  </sheetData>
  <autoFilter ref="B12:B27"/>
  <mergeCells count="23">
    <mergeCell ref="J13:J18"/>
    <mergeCell ref="J19:J27"/>
    <mergeCell ref="A1:C1"/>
    <mergeCell ref="D1:J1"/>
    <mergeCell ref="A2:C5"/>
    <mergeCell ref="D2:J2"/>
    <mergeCell ref="E3:F3"/>
    <mergeCell ref="G3:I3"/>
    <mergeCell ref="E4:F4"/>
    <mergeCell ref="D5:F5"/>
    <mergeCell ref="G5:I5"/>
    <mergeCell ref="I11:I12"/>
    <mergeCell ref="A6:C6"/>
    <mergeCell ref="A7:C7"/>
    <mergeCell ref="A8:C8"/>
    <mergeCell ref="A9:C9"/>
    <mergeCell ref="G11:G12"/>
    <mergeCell ref="H11:H12"/>
    <mergeCell ref="A10:C10"/>
    <mergeCell ref="A11:C11"/>
    <mergeCell ref="D11:D12"/>
    <mergeCell ref="E11:E12"/>
    <mergeCell ref="F11:F12"/>
  </mergeCells>
  <printOptions horizontalCentered="1"/>
  <pageMargins left="0.25" right="0.25" top="0.75" bottom="0.25" header="0.5" footer="0.5"/>
  <pageSetup scale="11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J25"/>
  <sheetViews>
    <sheetView view="pageBreakPreview" zoomScale="130" zoomScaleNormal="100" zoomScaleSheetLayoutView="130" workbookViewId="0">
      <pane ySplit="12" topLeftCell="A13" activePane="bottomLeft" state="frozen"/>
      <selection pane="bottomLeft" activeCell="D25" sqref="D25"/>
    </sheetView>
  </sheetViews>
  <sheetFormatPr defaultColWidth="9.109375" defaultRowHeight="13.2"/>
  <cols>
    <col min="1" max="1" width="8.44140625" style="1" bestFit="1" customWidth="1"/>
    <col min="2" max="2" width="6.109375" style="1" bestFit="1" customWidth="1"/>
    <col min="3" max="3" width="9.88671875" style="1" bestFit="1" customWidth="1"/>
    <col min="4" max="4" width="16.109375" style="1" bestFit="1" customWidth="1"/>
    <col min="5" max="5" width="13" style="1" bestFit="1" customWidth="1"/>
    <col min="6" max="7" width="10.109375" style="1" bestFit="1" customWidth="1"/>
    <col min="8" max="8" width="14.88671875" style="1" customWidth="1"/>
    <col min="9" max="9" width="16.109375" style="1" bestFit="1" customWidth="1"/>
    <col min="10" max="10" width="7.6640625" style="1" bestFit="1" customWidth="1"/>
    <col min="11" max="11" width="2.33203125" style="1" customWidth="1"/>
    <col min="12" max="16384" width="9.109375" style="1"/>
  </cols>
  <sheetData>
    <row r="1" spans="1:10" s="7" customFormat="1" ht="21.6" thickBot="1">
      <c r="A1" s="142" t="s">
        <v>26</v>
      </c>
      <c r="B1" s="156"/>
      <c r="C1" s="156"/>
      <c r="D1" s="143" t="s">
        <v>23</v>
      </c>
      <c r="E1" s="144"/>
      <c r="F1" s="144"/>
      <c r="G1" s="144"/>
      <c r="H1" s="144"/>
      <c r="I1" s="144"/>
      <c r="J1" s="145"/>
    </row>
    <row r="2" spans="1:10" s="7" customFormat="1" ht="17.399999999999999">
      <c r="A2" s="127" t="s">
        <v>29</v>
      </c>
      <c r="B2" s="157"/>
      <c r="C2" s="157"/>
      <c r="D2" s="150" t="s">
        <v>1</v>
      </c>
      <c r="E2" s="151"/>
      <c r="F2" s="151"/>
      <c r="G2" s="151"/>
      <c r="H2" s="151"/>
      <c r="I2" s="151"/>
      <c r="J2" s="152"/>
    </row>
    <row r="3" spans="1:10" s="7" customFormat="1" ht="18" customHeight="1">
      <c r="A3" s="127"/>
      <c r="B3" s="157"/>
      <c r="C3" s="157"/>
      <c r="D3" s="8" t="s">
        <v>3</v>
      </c>
      <c r="E3" s="159" t="s">
        <v>24</v>
      </c>
      <c r="F3" s="159"/>
      <c r="G3" s="160" t="s">
        <v>25</v>
      </c>
      <c r="H3" s="160"/>
      <c r="I3" s="160"/>
      <c r="J3" s="60"/>
    </row>
    <row r="4" spans="1:10" s="7" customFormat="1" ht="18.75" customHeight="1" thickBot="1">
      <c r="A4" s="127"/>
      <c r="B4" s="157"/>
      <c r="C4" s="157"/>
      <c r="D4" s="9" t="s">
        <v>4</v>
      </c>
      <c r="E4" s="146" t="s">
        <v>2</v>
      </c>
      <c r="F4" s="146"/>
      <c r="G4" s="61"/>
      <c r="H4" s="61"/>
      <c r="I4" s="61"/>
      <c r="J4" s="62"/>
    </row>
    <row r="5" spans="1:10" s="7" customFormat="1" ht="21.6" thickBot="1">
      <c r="A5" s="128"/>
      <c r="B5" s="158"/>
      <c r="C5" s="158"/>
      <c r="D5" s="131" t="s">
        <v>5</v>
      </c>
      <c r="E5" s="129"/>
      <c r="F5" s="129"/>
      <c r="G5" s="129" t="s">
        <v>7</v>
      </c>
      <c r="H5" s="129"/>
      <c r="I5" s="130"/>
      <c r="J5" s="10" t="s">
        <v>6</v>
      </c>
    </row>
    <row r="6" spans="1:10" ht="13.5" hidden="1" customHeight="1" thickBot="1">
      <c r="A6" s="132" t="s">
        <v>8</v>
      </c>
      <c r="B6" s="161"/>
      <c r="C6" s="161"/>
      <c r="D6" s="20">
        <v>0</v>
      </c>
      <c r="E6" s="21">
        <v>2.2999999999999998</v>
      </c>
      <c r="F6" s="21">
        <v>3.5</v>
      </c>
      <c r="G6" s="22">
        <v>0</v>
      </c>
      <c r="H6" s="23">
        <v>2.9</v>
      </c>
      <c r="I6" s="23">
        <v>3</v>
      </c>
      <c r="J6" s="26">
        <f>SUM(G6:I6)</f>
        <v>5.9</v>
      </c>
    </row>
    <row r="7" spans="1:10" ht="13.5" hidden="1" customHeight="1" thickBot="1">
      <c r="A7" s="133" t="s">
        <v>9</v>
      </c>
      <c r="B7" s="162"/>
      <c r="C7" s="162"/>
      <c r="D7" s="24">
        <f t="shared" ref="D7:I7" si="0">IF(D8=0,0,((60*D6)/D8))</f>
        <v>0</v>
      </c>
      <c r="E7" s="24">
        <f t="shared" si="0"/>
        <v>13.8</v>
      </c>
      <c r="F7" s="24">
        <f t="shared" si="0"/>
        <v>14</v>
      </c>
      <c r="G7" s="39">
        <f t="shared" si="0"/>
        <v>0</v>
      </c>
      <c r="H7" s="24">
        <f t="shared" si="0"/>
        <v>11.6</v>
      </c>
      <c r="I7" s="24">
        <f t="shared" si="0"/>
        <v>12</v>
      </c>
      <c r="J7" s="25">
        <f>AVERAGE(H7:I7)</f>
        <v>11.8</v>
      </c>
    </row>
    <row r="8" spans="1:10" ht="13.5" hidden="1" customHeight="1" thickBot="1">
      <c r="A8" s="134" t="s">
        <v>10</v>
      </c>
      <c r="B8" s="163"/>
      <c r="C8" s="163"/>
      <c r="D8" s="3">
        <v>0</v>
      </c>
      <c r="E8" s="4">
        <v>10</v>
      </c>
      <c r="F8" s="4">
        <v>15</v>
      </c>
      <c r="G8" s="3">
        <v>5</v>
      </c>
      <c r="H8" s="4">
        <v>15</v>
      </c>
      <c r="I8" s="4">
        <v>15</v>
      </c>
      <c r="J8" s="27">
        <f>SUM(G8:I8)</f>
        <v>35</v>
      </c>
    </row>
    <row r="9" spans="1:10">
      <c r="A9" s="164" t="s">
        <v>11</v>
      </c>
      <c r="B9" s="135"/>
      <c r="C9" s="135"/>
      <c r="D9" s="16">
        <v>473</v>
      </c>
      <c r="E9" s="17">
        <v>810</v>
      </c>
      <c r="F9" s="18">
        <v>173</v>
      </c>
      <c r="G9" s="16">
        <v>173</v>
      </c>
      <c r="H9" s="17">
        <v>838</v>
      </c>
      <c r="I9" s="18">
        <v>473</v>
      </c>
      <c r="J9" s="63"/>
    </row>
    <row r="10" spans="1:10">
      <c r="A10" s="165" t="s">
        <v>12</v>
      </c>
      <c r="B10" s="166"/>
      <c r="C10" s="166"/>
      <c r="D10" s="55" t="s">
        <v>24</v>
      </c>
      <c r="E10" s="48" t="s">
        <v>17</v>
      </c>
      <c r="F10" s="47" t="s">
        <v>2</v>
      </c>
      <c r="G10" s="46" t="s">
        <v>2</v>
      </c>
      <c r="H10" s="48" t="s">
        <v>17</v>
      </c>
      <c r="I10" s="56" t="s">
        <v>24</v>
      </c>
      <c r="J10" s="64"/>
    </row>
    <row r="11" spans="1:10" ht="13.8" thickBot="1">
      <c r="A11" s="167" t="s">
        <v>13</v>
      </c>
      <c r="B11" s="136"/>
      <c r="C11" s="136"/>
      <c r="D11" s="121" t="s">
        <v>35</v>
      </c>
      <c r="E11" s="168" t="s">
        <v>37</v>
      </c>
      <c r="F11" s="125" t="s">
        <v>36</v>
      </c>
      <c r="G11" s="121" t="s">
        <v>36</v>
      </c>
      <c r="H11" s="123" t="s">
        <v>37</v>
      </c>
      <c r="I11" s="125" t="s">
        <v>35</v>
      </c>
      <c r="J11" s="64"/>
    </row>
    <row r="12" spans="1:10" ht="13.8" thickBot="1">
      <c r="A12" s="32" t="s">
        <v>0</v>
      </c>
      <c r="B12" s="30" t="s">
        <v>15</v>
      </c>
      <c r="C12" s="31" t="s">
        <v>16</v>
      </c>
      <c r="D12" s="122"/>
      <c r="E12" s="169"/>
      <c r="F12" s="126"/>
      <c r="G12" s="122"/>
      <c r="H12" s="124"/>
      <c r="I12" s="126"/>
      <c r="J12" s="64"/>
    </row>
    <row r="13" spans="1:10" s="2" customFormat="1" ht="15.6">
      <c r="A13" s="33">
        <v>20</v>
      </c>
      <c r="B13" s="13">
        <v>3</v>
      </c>
      <c r="C13" s="40"/>
      <c r="D13" s="83"/>
      <c r="E13" s="51"/>
      <c r="F13" s="43"/>
      <c r="G13" s="52">
        <v>0.2638888888888889</v>
      </c>
      <c r="H13" s="51">
        <f t="shared" ref="H13:I15" si="1">SUM(G13,H$8/1440)</f>
        <v>0.27430555555555558</v>
      </c>
      <c r="I13" s="43">
        <f t="shared" si="1"/>
        <v>0.28472222222222227</v>
      </c>
      <c r="J13" s="174">
        <v>102031</v>
      </c>
    </row>
    <row r="14" spans="1:10" s="2" customFormat="1" ht="15.6">
      <c r="A14" s="33">
        <v>20</v>
      </c>
      <c r="B14" s="13">
        <v>3</v>
      </c>
      <c r="C14" s="40"/>
      <c r="D14" s="76">
        <f t="shared" ref="D14:D25" si="2">SUM(I13,D$8/1440)</f>
        <v>0.28472222222222227</v>
      </c>
      <c r="E14" s="5">
        <f t="shared" ref="E14:F16" si="3">SUM(D14,E$8/1440)</f>
        <v>0.29166666666666669</v>
      </c>
      <c r="F14" s="6">
        <f t="shared" si="3"/>
        <v>0.30208333333333337</v>
      </c>
      <c r="G14" s="65">
        <f t="shared" ref="G14:G18" si="4">SUM(F14,G$8/1440)</f>
        <v>0.30555555555555558</v>
      </c>
      <c r="H14" s="5">
        <f t="shared" si="1"/>
        <v>0.31597222222222227</v>
      </c>
      <c r="I14" s="6">
        <f t="shared" si="1"/>
        <v>0.32638888888888895</v>
      </c>
      <c r="J14" s="175"/>
    </row>
    <row r="15" spans="1:10" s="2" customFormat="1" ht="15.6">
      <c r="A15" s="33">
        <v>20</v>
      </c>
      <c r="B15" s="13">
        <v>3</v>
      </c>
      <c r="C15" s="40"/>
      <c r="D15" s="76">
        <f t="shared" si="2"/>
        <v>0.32638888888888895</v>
      </c>
      <c r="E15" s="5">
        <f t="shared" si="3"/>
        <v>0.33333333333333337</v>
      </c>
      <c r="F15" s="6">
        <f t="shared" si="3"/>
        <v>0.34375000000000006</v>
      </c>
      <c r="G15" s="65">
        <f t="shared" si="4"/>
        <v>0.34722222222222227</v>
      </c>
      <c r="H15" s="5">
        <f t="shared" si="1"/>
        <v>0.35763888888888895</v>
      </c>
      <c r="I15" s="6">
        <f t="shared" si="1"/>
        <v>0.36805555555555564</v>
      </c>
      <c r="J15" s="175"/>
    </row>
    <row r="16" spans="1:10" s="2" customFormat="1" ht="15.6">
      <c r="A16" s="33">
        <v>20</v>
      </c>
      <c r="B16" s="13">
        <v>3</v>
      </c>
      <c r="C16" s="40"/>
      <c r="D16" s="76">
        <f t="shared" si="2"/>
        <v>0.36805555555555564</v>
      </c>
      <c r="E16" s="5">
        <f t="shared" si="3"/>
        <v>0.37500000000000006</v>
      </c>
      <c r="F16" s="6">
        <f t="shared" si="3"/>
        <v>0.38541666666666674</v>
      </c>
      <c r="G16" s="65">
        <f t="shared" si="4"/>
        <v>0.38888888888888895</v>
      </c>
      <c r="H16" s="5">
        <f t="shared" ref="H16:I25" si="5">SUM(G16,H$8/1440)</f>
        <v>0.39930555555555564</v>
      </c>
      <c r="I16" s="6">
        <f t="shared" si="5"/>
        <v>0.40972222222222232</v>
      </c>
      <c r="J16" s="175"/>
    </row>
    <row r="17" spans="1:10" s="2" customFormat="1" ht="16.2" thickBot="1">
      <c r="A17" s="33">
        <v>20</v>
      </c>
      <c r="B17" s="13">
        <v>3</v>
      </c>
      <c r="C17" s="40"/>
      <c r="D17" s="87">
        <f t="shared" si="2"/>
        <v>0.40972222222222232</v>
      </c>
      <c r="E17" s="84">
        <f t="shared" ref="E17:F25" si="6">SUM(D17,E$8/1440)</f>
        <v>0.41666666666666674</v>
      </c>
      <c r="F17" s="85">
        <f t="shared" si="6"/>
        <v>0.42708333333333343</v>
      </c>
      <c r="G17" s="86">
        <f t="shared" si="4"/>
        <v>0.43055555555555564</v>
      </c>
      <c r="H17" s="84">
        <f t="shared" si="5"/>
        <v>0.44097222222222232</v>
      </c>
      <c r="I17" s="85">
        <f t="shared" si="5"/>
        <v>0.45138888888888901</v>
      </c>
      <c r="J17" s="176"/>
    </row>
    <row r="18" spans="1:10" s="2" customFormat="1" ht="16.2" thickTop="1">
      <c r="A18" s="33">
        <v>20</v>
      </c>
      <c r="B18" s="13">
        <v>3</v>
      </c>
      <c r="C18" s="40"/>
      <c r="D18" s="72">
        <f t="shared" si="2"/>
        <v>0.45138888888888901</v>
      </c>
      <c r="E18" s="73">
        <f t="shared" si="6"/>
        <v>0.45833333333333343</v>
      </c>
      <c r="F18" s="74">
        <f t="shared" si="6"/>
        <v>0.46875000000000011</v>
      </c>
      <c r="G18" s="69">
        <f t="shared" si="4"/>
        <v>0.47222222222222232</v>
      </c>
      <c r="H18" s="73">
        <f t="shared" si="5"/>
        <v>0.48263888888888901</v>
      </c>
      <c r="I18" s="74">
        <f t="shared" si="5"/>
        <v>0.49305555555555569</v>
      </c>
      <c r="J18" s="177">
        <v>102032</v>
      </c>
    </row>
    <row r="19" spans="1:10" s="2" customFormat="1" ht="15.6">
      <c r="A19" s="33">
        <v>20</v>
      </c>
      <c r="B19" s="13">
        <v>3</v>
      </c>
      <c r="C19" s="40"/>
      <c r="D19" s="65">
        <f t="shared" si="2"/>
        <v>0.49305555555555569</v>
      </c>
      <c r="E19" s="5">
        <f t="shared" si="6"/>
        <v>0.50000000000000011</v>
      </c>
      <c r="F19" s="6">
        <f t="shared" si="6"/>
        <v>0.51041666666666674</v>
      </c>
      <c r="G19" s="65">
        <f t="shared" ref="G19:G24" si="7">SUM(F19,G$8/1440)</f>
        <v>0.51388888888888895</v>
      </c>
      <c r="H19" s="5">
        <f t="shared" si="5"/>
        <v>0.52430555555555558</v>
      </c>
      <c r="I19" s="6">
        <f t="shared" si="5"/>
        <v>0.53472222222222221</v>
      </c>
      <c r="J19" s="177"/>
    </row>
    <row r="20" spans="1:10" s="2" customFormat="1" ht="15.6">
      <c r="A20" s="33">
        <v>20</v>
      </c>
      <c r="B20" s="13">
        <v>3</v>
      </c>
      <c r="C20" s="40"/>
      <c r="D20" s="65">
        <f t="shared" si="2"/>
        <v>0.53472222222222221</v>
      </c>
      <c r="E20" s="5">
        <f t="shared" si="6"/>
        <v>0.54166666666666663</v>
      </c>
      <c r="F20" s="6">
        <f t="shared" si="6"/>
        <v>0.55208333333333326</v>
      </c>
      <c r="G20" s="65">
        <f t="shared" si="7"/>
        <v>0.55555555555555547</v>
      </c>
      <c r="H20" s="5">
        <f t="shared" si="5"/>
        <v>0.5659722222222221</v>
      </c>
      <c r="I20" s="6">
        <f t="shared" si="5"/>
        <v>0.57638888888888873</v>
      </c>
      <c r="J20" s="177"/>
    </row>
    <row r="21" spans="1:10" s="2" customFormat="1" ht="15.6">
      <c r="A21" s="33">
        <v>20</v>
      </c>
      <c r="B21" s="13">
        <v>3</v>
      </c>
      <c r="C21" s="40"/>
      <c r="D21" s="65">
        <f t="shared" si="2"/>
        <v>0.57638888888888873</v>
      </c>
      <c r="E21" s="5">
        <f t="shared" si="6"/>
        <v>0.58333333333333315</v>
      </c>
      <c r="F21" s="6">
        <f t="shared" si="6"/>
        <v>0.59374999999999978</v>
      </c>
      <c r="G21" s="65">
        <f t="shared" si="7"/>
        <v>0.59722222222222199</v>
      </c>
      <c r="H21" s="5">
        <f t="shared" si="5"/>
        <v>0.60763888888888862</v>
      </c>
      <c r="I21" s="6">
        <f t="shared" si="5"/>
        <v>0.61805555555555525</v>
      </c>
      <c r="J21" s="177"/>
    </row>
    <row r="22" spans="1:10" ht="15.6">
      <c r="A22" s="33">
        <v>20</v>
      </c>
      <c r="B22" s="13">
        <v>3</v>
      </c>
      <c r="C22" s="40"/>
      <c r="D22" s="65">
        <f t="shared" si="2"/>
        <v>0.61805555555555525</v>
      </c>
      <c r="E22" s="5">
        <f t="shared" si="6"/>
        <v>0.62499999999999967</v>
      </c>
      <c r="F22" s="6">
        <f t="shared" si="6"/>
        <v>0.6354166666666663</v>
      </c>
      <c r="G22" s="65">
        <f t="shared" si="7"/>
        <v>0.63888888888888851</v>
      </c>
      <c r="H22" s="5">
        <f t="shared" si="5"/>
        <v>0.64930555555555514</v>
      </c>
      <c r="I22" s="6">
        <f t="shared" si="5"/>
        <v>0.65972222222222177</v>
      </c>
      <c r="J22" s="177"/>
    </row>
    <row r="23" spans="1:10" ht="15.6">
      <c r="A23" s="33">
        <v>20</v>
      </c>
      <c r="B23" s="13">
        <v>3</v>
      </c>
      <c r="C23" s="40"/>
      <c r="D23" s="65">
        <f t="shared" si="2"/>
        <v>0.65972222222222177</v>
      </c>
      <c r="E23" s="5">
        <f t="shared" si="6"/>
        <v>0.66666666666666619</v>
      </c>
      <c r="F23" s="6">
        <f t="shared" si="6"/>
        <v>0.67708333333333282</v>
      </c>
      <c r="G23" s="65">
        <f t="shared" si="7"/>
        <v>0.68055555555555503</v>
      </c>
      <c r="H23" s="5">
        <f t="shared" si="5"/>
        <v>0.69097222222222165</v>
      </c>
      <c r="I23" s="6">
        <f t="shared" si="5"/>
        <v>0.70138888888888828</v>
      </c>
      <c r="J23" s="177"/>
    </row>
    <row r="24" spans="1:10" ht="15.6">
      <c r="A24" s="33">
        <v>20</v>
      </c>
      <c r="B24" s="13">
        <v>3</v>
      </c>
      <c r="C24" s="40"/>
      <c r="D24" s="65">
        <f t="shared" si="2"/>
        <v>0.70138888888888828</v>
      </c>
      <c r="E24" s="5">
        <f t="shared" si="6"/>
        <v>0.7083333333333327</v>
      </c>
      <c r="F24" s="6">
        <f t="shared" si="6"/>
        <v>0.71874999999999933</v>
      </c>
      <c r="G24" s="65">
        <f t="shared" si="7"/>
        <v>0.72222222222222154</v>
      </c>
      <c r="H24" s="5">
        <f t="shared" si="5"/>
        <v>0.73263888888888817</v>
      </c>
      <c r="I24" s="6">
        <f t="shared" si="5"/>
        <v>0.7430555555555548</v>
      </c>
      <c r="J24" s="177"/>
    </row>
    <row r="25" spans="1:10" ht="16.2" thickBot="1">
      <c r="A25" s="33">
        <v>20</v>
      </c>
      <c r="B25" s="13">
        <v>3</v>
      </c>
      <c r="C25" s="40"/>
      <c r="D25" s="65">
        <f t="shared" si="2"/>
        <v>0.7430555555555548</v>
      </c>
      <c r="E25" s="5">
        <f t="shared" si="6"/>
        <v>0.74999999999999922</v>
      </c>
      <c r="F25" s="6">
        <f t="shared" si="6"/>
        <v>0.76041666666666585</v>
      </c>
      <c r="G25" s="65">
        <f t="shared" ref="G25" si="8">SUM(F25,G$8/1440)</f>
        <v>0.76388888888888806</v>
      </c>
      <c r="H25" s="5">
        <f t="shared" si="5"/>
        <v>0.77430555555555469</v>
      </c>
      <c r="I25" s="6">
        <f t="shared" si="5"/>
        <v>0.78472222222222132</v>
      </c>
      <c r="J25" s="178"/>
    </row>
  </sheetData>
  <autoFilter ref="B12:B25"/>
  <mergeCells count="23">
    <mergeCell ref="J13:J17"/>
    <mergeCell ref="J18:J25"/>
    <mergeCell ref="A1:C1"/>
    <mergeCell ref="D1:J1"/>
    <mergeCell ref="A2:C5"/>
    <mergeCell ref="D2:J2"/>
    <mergeCell ref="E3:F3"/>
    <mergeCell ref="G3:I3"/>
    <mergeCell ref="E4:F4"/>
    <mergeCell ref="D5:F5"/>
    <mergeCell ref="G5:I5"/>
    <mergeCell ref="I11:I12"/>
    <mergeCell ref="A6:C6"/>
    <mergeCell ref="A7:C7"/>
    <mergeCell ref="A8:C8"/>
    <mergeCell ref="A9:C9"/>
    <mergeCell ref="G11:G12"/>
    <mergeCell ref="H11:H12"/>
    <mergeCell ref="A10:C10"/>
    <mergeCell ref="A11:C11"/>
    <mergeCell ref="D11:D12"/>
    <mergeCell ref="E11:E12"/>
    <mergeCell ref="F11:F12"/>
  </mergeCells>
  <printOptions horizontalCentered="1"/>
  <pageMargins left="0.25" right="0.25" top="0.75" bottom="0.25" header="0.5" footer="0.5"/>
  <pageSetup scale="11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J32"/>
  <sheetViews>
    <sheetView view="pageBreakPreview" zoomScale="115" zoomScaleNormal="100" zoomScaleSheetLayoutView="115" workbookViewId="0">
      <pane ySplit="12" topLeftCell="A13" activePane="bottomLeft" state="frozen"/>
      <selection pane="bottomLeft" activeCell="D11" sqref="D11:I12"/>
    </sheetView>
  </sheetViews>
  <sheetFormatPr defaultColWidth="9.109375" defaultRowHeight="13.2"/>
  <cols>
    <col min="1" max="1" width="8.44140625" style="1" bestFit="1" customWidth="1"/>
    <col min="2" max="2" width="6.109375" style="1" bestFit="1" customWidth="1"/>
    <col min="3" max="3" width="9.88671875" style="1" bestFit="1" customWidth="1"/>
    <col min="4" max="4" width="17" style="1" customWidth="1"/>
    <col min="5" max="5" width="13" style="1" bestFit="1" customWidth="1"/>
    <col min="6" max="7" width="10.109375" style="1" bestFit="1" customWidth="1"/>
    <col min="8" max="8" width="14.88671875" style="1" customWidth="1"/>
    <col min="9" max="9" width="17.44140625" style="1" customWidth="1"/>
    <col min="10" max="10" width="8.109375" style="1" bestFit="1" customWidth="1"/>
    <col min="11" max="11" width="2.33203125" style="1" customWidth="1"/>
    <col min="12" max="16384" width="9.109375" style="1"/>
  </cols>
  <sheetData>
    <row r="1" spans="1:10" s="7" customFormat="1" ht="21.6" thickBot="1">
      <c r="A1" s="142" t="s">
        <v>26</v>
      </c>
      <c r="B1" s="156"/>
      <c r="C1" s="156"/>
      <c r="D1" s="143" t="s">
        <v>23</v>
      </c>
      <c r="E1" s="144"/>
      <c r="F1" s="144"/>
      <c r="G1" s="144"/>
      <c r="H1" s="144"/>
      <c r="I1" s="144"/>
      <c r="J1" s="145"/>
    </row>
    <row r="2" spans="1:10" s="7" customFormat="1" ht="17.399999999999999">
      <c r="A2" s="127" t="s">
        <v>30</v>
      </c>
      <c r="B2" s="157"/>
      <c r="C2" s="157"/>
      <c r="D2" s="150" t="s">
        <v>1</v>
      </c>
      <c r="E2" s="151"/>
      <c r="F2" s="151"/>
      <c r="G2" s="151"/>
      <c r="H2" s="151"/>
      <c r="I2" s="151"/>
      <c r="J2" s="152"/>
    </row>
    <row r="3" spans="1:10" s="7" customFormat="1" ht="18" customHeight="1">
      <c r="A3" s="127"/>
      <c r="B3" s="157"/>
      <c r="C3" s="157"/>
      <c r="D3" s="8" t="s">
        <v>3</v>
      </c>
      <c r="E3" s="159" t="s">
        <v>24</v>
      </c>
      <c r="F3" s="159"/>
      <c r="G3" s="160" t="s">
        <v>25</v>
      </c>
      <c r="H3" s="160"/>
      <c r="I3" s="160"/>
      <c r="J3" s="60"/>
    </row>
    <row r="4" spans="1:10" s="7" customFormat="1" ht="18.75" customHeight="1" thickBot="1">
      <c r="A4" s="127"/>
      <c r="B4" s="157"/>
      <c r="C4" s="157"/>
      <c r="D4" s="9" t="s">
        <v>4</v>
      </c>
      <c r="E4" s="146" t="s">
        <v>2</v>
      </c>
      <c r="F4" s="146"/>
      <c r="G4" s="61"/>
      <c r="H4" s="61"/>
      <c r="I4" s="61"/>
      <c r="J4" s="62"/>
    </row>
    <row r="5" spans="1:10" s="7" customFormat="1" ht="21.6" thickBot="1">
      <c r="A5" s="128"/>
      <c r="B5" s="158"/>
      <c r="C5" s="158"/>
      <c r="D5" s="131" t="s">
        <v>5</v>
      </c>
      <c r="E5" s="129"/>
      <c r="F5" s="129"/>
      <c r="G5" s="129" t="s">
        <v>7</v>
      </c>
      <c r="H5" s="129"/>
      <c r="I5" s="130"/>
      <c r="J5" s="10" t="s">
        <v>6</v>
      </c>
    </row>
    <row r="6" spans="1:10" ht="13.5" hidden="1" customHeight="1" thickBot="1">
      <c r="A6" s="132" t="s">
        <v>8</v>
      </c>
      <c r="B6" s="161"/>
      <c r="C6" s="161"/>
      <c r="D6" s="20">
        <v>0</v>
      </c>
      <c r="E6" s="21">
        <v>2.2999999999999998</v>
      </c>
      <c r="F6" s="21">
        <v>3.5</v>
      </c>
      <c r="G6" s="22">
        <v>0</v>
      </c>
      <c r="H6" s="23">
        <v>2.9</v>
      </c>
      <c r="I6" s="23">
        <v>3</v>
      </c>
      <c r="J6" s="26">
        <f>SUM(G6:I6)</f>
        <v>5.9</v>
      </c>
    </row>
    <row r="7" spans="1:10" ht="13.5" hidden="1" customHeight="1" thickBot="1">
      <c r="A7" s="133" t="s">
        <v>9</v>
      </c>
      <c r="B7" s="162"/>
      <c r="C7" s="162"/>
      <c r="D7" s="24">
        <f t="shared" ref="D7:I7" si="0">IF(D8=0,0,((60*D6)/D8))</f>
        <v>0</v>
      </c>
      <c r="E7" s="24">
        <f t="shared" si="0"/>
        <v>13.8</v>
      </c>
      <c r="F7" s="24">
        <f t="shared" si="0"/>
        <v>14</v>
      </c>
      <c r="G7" s="39">
        <f t="shared" si="0"/>
        <v>0</v>
      </c>
      <c r="H7" s="24">
        <f t="shared" si="0"/>
        <v>11.6</v>
      </c>
      <c r="I7" s="24">
        <f t="shared" si="0"/>
        <v>12</v>
      </c>
      <c r="J7" s="25">
        <f>AVERAGE(H7:I7)</f>
        <v>11.8</v>
      </c>
    </row>
    <row r="8" spans="1:10" ht="13.5" hidden="1" customHeight="1" thickBot="1">
      <c r="A8" s="134" t="s">
        <v>10</v>
      </c>
      <c r="B8" s="163"/>
      <c r="C8" s="163"/>
      <c r="D8" s="3">
        <v>0</v>
      </c>
      <c r="E8" s="4">
        <v>10</v>
      </c>
      <c r="F8" s="4">
        <v>15</v>
      </c>
      <c r="G8" s="3">
        <v>5</v>
      </c>
      <c r="H8" s="4">
        <v>15</v>
      </c>
      <c r="I8" s="4">
        <v>15</v>
      </c>
      <c r="J8" s="27">
        <f>SUM(G8:I8)</f>
        <v>35</v>
      </c>
    </row>
    <row r="9" spans="1:10">
      <c r="A9" s="164" t="s">
        <v>11</v>
      </c>
      <c r="B9" s="135"/>
      <c r="C9" s="135"/>
      <c r="D9" s="16">
        <v>473</v>
      </c>
      <c r="E9" s="17">
        <v>810</v>
      </c>
      <c r="F9" s="18">
        <v>173</v>
      </c>
      <c r="G9" s="16">
        <v>173</v>
      </c>
      <c r="H9" s="17">
        <v>838</v>
      </c>
      <c r="I9" s="18">
        <v>473</v>
      </c>
      <c r="J9" s="63"/>
    </row>
    <row r="10" spans="1:10">
      <c r="A10" s="165" t="s">
        <v>12</v>
      </c>
      <c r="B10" s="166"/>
      <c r="C10" s="166"/>
      <c r="D10" s="55" t="s">
        <v>24</v>
      </c>
      <c r="E10" s="48" t="s">
        <v>17</v>
      </c>
      <c r="F10" s="47" t="s">
        <v>2</v>
      </c>
      <c r="G10" s="46" t="s">
        <v>2</v>
      </c>
      <c r="H10" s="48" t="s">
        <v>17</v>
      </c>
      <c r="I10" s="56" t="s">
        <v>24</v>
      </c>
      <c r="J10" s="64"/>
    </row>
    <row r="11" spans="1:10" ht="13.8" thickBot="1">
      <c r="A11" s="167" t="s">
        <v>13</v>
      </c>
      <c r="B11" s="136"/>
      <c r="C11" s="136"/>
      <c r="D11" s="121" t="s">
        <v>35</v>
      </c>
      <c r="E11" s="168" t="s">
        <v>37</v>
      </c>
      <c r="F11" s="125" t="s">
        <v>36</v>
      </c>
      <c r="G11" s="121" t="s">
        <v>36</v>
      </c>
      <c r="H11" s="123" t="s">
        <v>37</v>
      </c>
      <c r="I11" s="125" t="s">
        <v>35</v>
      </c>
      <c r="J11" s="64"/>
    </row>
    <row r="12" spans="1:10" ht="13.8" thickBot="1">
      <c r="A12" s="32" t="s">
        <v>0</v>
      </c>
      <c r="B12" s="30" t="s">
        <v>15</v>
      </c>
      <c r="C12" s="31" t="s">
        <v>16</v>
      </c>
      <c r="D12" s="122"/>
      <c r="E12" s="169"/>
      <c r="F12" s="126"/>
      <c r="G12" s="122"/>
      <c r="H12" s="124"/>
      <c r="I12" s="126"/>
      <c r="J12" s="64"/>
    </row>
    <row r="13" spans="1:10" s="2" customFormat="1" ht="17.399999999999999">
      <c r="A13" s="33">
        <v>20</v>
      </c>
      <c r="B13" s="13">
        <v>4</v>
      </c>
      <c r="C13" s="40" t="s">
        <v>18</v>
      </c>
      <c r="D13" s="83"/>
      <c r="E13" s="51"/>
      <c r="F13" s="43"/>
      <c r="G13" s="82">
        <v>0.27083333333333331</v>
      </c>
      <c r="H13" s="51">
        <f t="shared" ref="H13:I15" si="1">SUM(G13,H$8/1440)</f>
        <v>0.28125</v>
      </c>
      <c r="I13" s="43">
        <f t="shared" si="1"/>
        <v>0.29166666666666669</v>
      </c>
      <c r="J13" s="171">
        <v>102041</v>
      </c>
    </row>
    <row r="14" spans="1:10" s="2" customFormat="1" ht="15">
      <c r="A14" s="33">
        <v>20</v>
      </c>
      <c r="B14" s="13">
        <v>4</v>
      </c>
      <c r="C14" s="40" t="s">
        <v>18</v>
      </c>
      <c r="D14" s="90">
        <f t="shared" ref="D14:D32" si="2">SUM(I13,D$8/1440)</f>
        <v>0.29166666666666669</v>
      </c>
      <c r="E14" s="5">
        <f t="shared" ref="E14:F16" si="3">SUM(D14,E$8/1440)</f>
        <v>0.2986111111111111</v>
      </c>
      <c r="F14" s="6">
        <f t="shared" si="3"/>
        <v>0.30902777777777779</v>
      </c>
      <c r="G14" s="71">
        <f t="shared" ref="G14:G18" si="4">SUM(F14,G$8/1440)</f>
        <v>0.3125</v>
      </c>
      <c r="H14" s="5">
        <f t="shared" si="1"/>
        <v>0.32291666666666669</v>
      </c>
      <c r="I14" s="6">
        <f t="shared" si="1"/>
        <v>0.33333333333333337</v>
      </c>
      <c r="J14" s="172"/>
    </row>
    <row r="15" spans="1:10" s="2" customFormat="1" ht="15">
      <c r="A15" s="33">
        <v>20</v>
      </c>
      <c r="B15" s="13">
        <v>4</v>
      </c>
      <c r="C15" s="40" t="s">
        <v>18</v>
      </c>
      <c r="D15" s="90">
        <f t="shared" si="2"/>
        <v>0.33333333333333337</v>
      </c>
      <c r="E15" s="5">
        <f t="shared" si="3"/>
        <v>0.34027777777777779</v>
      </c>
      <c r="F15" s="6">
        <f t="shared" si="3"/>
        <v>0.35069444444444448</v>
      </c>
      <c r="G15" s="71">
        <f t="shared" si="4"/>
        <v>0.35416666666666669</v>
      </c>
      <c r="H15" s="5">
        <f t="shared" si="1"/>
        <v>0.36458333333333337</v>
      </c>
      <c r="I15" s="6">
        <f t="shared" si="1"/>
        <v>0.37500000000000006</v>
      </c>
      <c r="J15" s="172"/>
    </row>
    <row r="16" spans="1:10" s="2" customFormat="1" ht="15">
      <c r="A16" s="33">
        <v>20</v>
      </c>
      <c r="B16" s="13">
        <v>4</v>
      </c>
      <c r="C16" s="40" t="s">
        <v>18</v>
      </c>
      <c r="D16" s="90">
        <f t="shared" si="2"/>
        <v>0.37500000000000006</v>
      </c>
      <c r="E16" s="5">
        <f t="shared" si="3"/>
        <v>0.38194444444444448</v>
      </c>
      <c r="F16" s="6">
        <f t="shared" si="3"/>
        <v>0.39236111111111116</v>
      </c>
      <c r="G16" s="71">
        <f t="shared" si="4"/>
        <v>0.39583333333333337</v>
      </c>
      <c r="H16" s="5">
        <f t="shared" ref="H16:I26" si="5">SUM(G16,H$8/1440)</f>
        <v>0.40625000000000006</v>
      </c>
      <c r="I16" s="6">
        <f t="shared" si="5"/>
        <v>0.41666666666666674</v>
      </c>
      <c r="J16" s="172"/>
    </row>
    <row r="17" spans="1:10" s="2" customFormat="1" ht="15">
      <c r="A17" s="33">
        <v>20</v>
      </c>
      <c r="B17" s="13">
        <v>4</v>
      </c>
      <c r="C17" s="40" t="s">
        <v>18</v>
      </c>
      <c r="D17" s="90">
        <f t="shared" si="2"/>
        <v>0.41666666666666674</v>
      </c>
      <c r="E17" s="5">
        <f t="shared" ref="E17:F27" si="6">SUM(D17,E$8/1440)</f>
        <v>0.42361111111111116</v>
      </c>
      <c r="F17" s="6">
        <f t="shared" si="6"/>
        <v>0.43402777777777785</v>
      </c>
      <c r="G17" s="71">
        <f t="shared" si="4"/>
        <v>0.43750000000000006</v>
      </c>
      <c r="H17" s="5">
        <f t="shared" si="5"/>
        <v>0.44791666666666674</v>
      </c>
      <c r="I17" s="6">
        <f t="shared" si="5"/>
        <v>0.45833333333333343</v>
      </c>
      <c r="J17" s="172"/>
    </row>
    <row r="18" spans="1:10" s="2" customFormat="1" ht="15">
      <c r="A18" s="33">
        <v>20</v>
      </c>
      <c r="B18" s="13">
        <v>4</v>
      </c>
      <c r="C18" s="40" t="s">
        <v>18</v>
      </c>
      <c r="D18" s="90">
        <f t="shared" si="2"/>
        <v>0.45833333333333343</v>
      </c>
      <c r="E18" s="5">
        <f t="shared" si="6"/>
        <v>0.46527777777777785</v>
      </c>
      <c r="F18" s="6">
        <f t="shared" si="6"/>
        <v>0.47569444444444453</v>
      </c>
      <c r="G18" s="71">
        <f t="shared" si="4"/>
        <v>0.47916666666666674</v>
      </c>
      <c r="H18" s="5">
        <f t="shared" si="5"/>
        <v>0.48958333333333343</v>
      </c>
      <c r="I18" s="6">
        <f t="shared" si="5"/>
        <v>0.50000000000000011</v>
      </c>
      <c r="J18" s="172"/>
    </row>
    <row r="19" spans="1:10" s="2" customFormat="1" ht="15">
      <c r="A19" s="33">
        <v>20</v>
      </c>
      <c r="B19" s="13">
        <v>4</v>
      </c>
      <c r="C19" s="40" t="s">
        <v>18</v>
      </c>
      <c r="D19" s="90">
        <f t="shared" si="2"/>
        <v>0.50000000000000011</v>
      </c>
      <c r="E19" s="5">
        <f t="shared" si="6"/>
        <v>0.50694444444444453</v>
      </c>
      <c r="F19" s="6">
        <f t="shared" si="6"/>
        <v>0.51736111111111116</v>
      </c>
      <c r="G19" s="71">
        <f t="shared" ref="G19:G24" si="7">SUM(F19,G$8/1440)</f>
        <v>0.52083333333333337</v>
      </c>
      <c r="H19" s="5">
        <f t="shared" si="5"/>
        <v>0.53125</v>
      </c>
      <c r="I19" s="6">
        <f t="shared" si="5"/>
        <v>0.54166666666666663</v>
      </c>
      <c r="J19" s="172"/>
    </row>
    <row r="20" spans="1:10" s="2" customFormat="1" ht="15">
      <c r="A20" s="33">
        <v>20</v>
      </c>
      <c r="B20" s="13">
        <v>4</v>
      </c>
      <c r="C20" s="40" t="s">
        <v>18</v>
      </c>
      <c r="D20" s="90">
        <f t="shared" si="2"/>
        <v>0.54166666666666663</v>
      </c>
      <c r="E20" s="5">
        <f t="shared" si="6"/>
        <v>0.54861111111111105</v>
      </c>
      <c r="F20" s="6">
        <f t="shared" si="6"/>
        <v>0.55902777777777768</v>
      </c>
      <c r="G20" s="71">
        <f t="shared" si="7"/>
        <v>0.56249999999999989</v>
      </c>
      <c r="H20" s="5">
        <f t="shared" si="5"/>
        <v>0.57291666666666652</v>
      </c>
      <c r="I20" s="6">
        <f t="shared" si="5"/>
        <v>0.58333333333333315</v>
      </c>
      <c r="J20" s="172"/>
    </row>
    <row r="21" spans="1:10" s="2" customFormat="1" ht="15">
      <c r="A21" s="33">
        <v>20</v>
      </c>
      <c r="B21" s="13">
        <v>4</v>
      </c>
      <c r="C21" s="40" t="s">
        <v>18</v>
      </c>
      <c r="D21" s="90">
        <f t="shared" si="2"/>
        <v>0.58333333333333315</v>
      </c>
      <c r="E21" s="5">
        <f t="shared" si="6"/>
        <v>0.59027777777777757</v>
      </c>
      <c r="F21" s="6">
        <f t="shared" si="6"/>
        <v>0.6006944444444442</v>
      </c>
      <c r="G21" s="71">
        <f t="shared" si="7"/>
        <v>0.60416666666666641</v>
      </c>
      <c r="H21" s="5">
        <f t="shared" si="5"/>
        <v>0.61458333333333304</v>
      </c>
      <c r="I21" s="6">
        <f t="shared" si="5"/>
        <v>0.62499999999999967</v>
      </c>
      <c r="J21" s="172"/>
    </row>
    <row r="22" spans="1:10" ht="15.6" thickBot="1">
      <c r="A22" s="33">
        <v>20</v>
      </c>
      <c r="B22" s="13">
        <v>4</v>
      </c>
      <c r="C22" s="40" t="s">
        <v>18</v>
      </c>
      <c r="D22" s="91">
        <f t="shared" si="2"/>
        <v>0.62499999999999967</v>
      </c>
      <c r="E22" s="84">
        <f t="shared" si="6"/>
        <v>0.63194444444444409</v>
      </c>
      <c r="F22" s="85">
        <f t="shared" si="6"/>
        <v>0.64236111111111072</v>
      </c>
      <c r="G22" s="92">
        <f t="shared" si="7"/>
        <v>0.64583333333333293</v>
      </c>
      <c r="H22" s="84">
        <f t="shared" si="5"/>
        <v>0.65624999999999956</v>
      </c>
      <c r="I22" s="85">
        <f t="shared" si="5"/>
        <v>0.66666666666666619</v>
      </c>
      <c r="J22" s="179"/>
    </row>
    <row r="23" spans="1:10" ht="18" thickTop="1">
      <c r="A23" s="33">
        <v>20</v>
      </c>
      <c r="B23" s="13">
        <v>4</v>
      </c>
      <c r="C23" s="40" t="s">
        <v>18</v>
      </c>
      <c r="D23" s="81">
        <f t="shared" si="2"/>
        <v>0.66666666666666619</v>
      </c>
      <c r="E23" s="73">
        <f t="shared" si="6"/>
        <v>0.67361111111111061</v>
      </c>
      <c r="F23" s="74">
        <f t="shared" si="6"/>
        <v>0.68402777777777724</v>
      </c>
      <c r="G23" s="89">
        <f t="shared" si="7"/>
        <v>0.68749999999999944</v>
      </c>
      <c r="H23" s="73">
        <f t="shared" si="5"/>
        <v>0.69791666666666607</v>
      </c>
      <c r="I23" s="74">
        <f t="shared" si="5"/>
        <v>0.7083333333333327</v>
      </c>
      <c r="J23" s="172">
        <v>102042</v>
      </c>
    </row>
    <row r="24" spans="1:10" ht="15">
      <c r="A24" s="33">
        <v>20</v>
      </c>
      <c r="B24" s="13">
        <v>4</v>
      </c>
      <c r="C24" s="40" t="s">
        <v>18</v>
      </c>
      <c r="D24" s="71">
        <f t="shared" si="2"/>
        <v>0.7083333333333327</v>
      </c>
      <c r="E24" s="5">
        <f t="shared" si="6"/>
        <v>0.71527777777777712</v>
      </c>
      <c r="F24" s="6">
        <f t="shared" si="6"/>
        <v>0.72569444444444375</v>
      </c>
      <c r="G24" s="71">
        <f t="shared" si="7"/>
        <v>0.72916666666666596</v>
      </c>
      <c r="H24" s="5">
        <f t="shared" si="5"/>
        <v>0.73958333333333259</v>
      </c>
      <c r="I24" s="6">
        <f t="shared" si="5"/>
        <v>0.74999999999999922</v>
      </c>
      <c r="J24" s="172"/>
    </row>
    <row r="25" spans="1:10" ht="15">
      <c r="A25" s="33">
        <v>20</v>
      </c>
      <c r="B25" s="13">
        <v>4</v>
      </c>
      <c r="C25" s="40" t="s">
        <v>18</v>
      </c>
      <c r="D25" s="71">
        <f t="shared" si="2"/>
        <v>0.74999999999999922</v>
      </c>
      <c r="E25" s="5">
        <f t="shared" si="6"/>
        <v>0.75694444444444364</v>
      </c>
      <c r="F25" s="6">
        <f t="shared" si="6"/>
        <v>0.76736111111111027</v>
      </c>
      <c r="G25" s="71">
        <f t="shared" ref="G25:G32" si="8">SUM(F25,G$8/1440)</f>
        <v>0.77083333333333248</v>
      </c>
      <c r="H25" s="5">
        <f t="shared" si="5"/>
        <v>0.78124999999999911</v>
      </c>
      <c r="I25" s="6">
        <f t="shared" si="5"/>
        <v>0.79166666666666574</v>
      </c>
      <c r="J25" s="172"/>
    </row>
    <row r="26" spans="1:10" ht="15">
      <c r="A26" s="33">
        <v>20</v>
      </c>
      <c r="B26" s="13">
        <v>4</v>
      </c>
      <c r="C26" s="40" t="s">
        <v>18</v>
      </c>
      <c r="D26" s="71">
        <f t="shared" si="2"/>
        <v>0.79166666666666574</v>
      </c>
      <c r="E26" s="5">
        <f t="shared" si="6"/>
        <v>0.79861111111111016</v>
      </c>
      <c r="F26" s="6">
        <f t="shared" si="6"/>
        <v>0.80902777777777679</v>
      </c>
      <c r="G26" s="71">
        <f t="shared" si="8"/>
        <v>0.812499999999999</v>
      </c>
      <c r="H26" s="5">
        <f t="shared" si="5"/>
        <v>0.82291666666666563</v>
      </c>
      <c r="I26" s="6">
        <f t="shared" si="5"/>
        <v>0.83333333333333226</v>
      </c>
      <c r="J26" s="172"/>
    </row>
    <row r="27" spans="1:10" ht="15">
      <c r="A27" s="33">
        <v>20</v>
      </c>
      <c r="B27" s="13">
        <v>4</v>
      </c>
      <c r="C27" s="40" t="s">
        <v>18</v>
      </c>
      <c r="D27" s="71">
        <f t="shared" si="2"/>
        <v>0.83333333333333226</v>
      </c>
      <c r="E27" s="5">
        <f t="shared" si="6"/>
        <v>0.84027777777777668</v>
      </c>
      <c r="F27" s="6">
        <f t="shared" si="6"/>
        <v>0.85069444444444331</v>
      </c>
      <c r="G27" s="71">
        <f t="shared" si="8"/>
        <v>0.85416666666666552</v>
      </c>
      <c r="H27" s="5">
        <f t="shared" ref="H27:I32" si="9">SUM(G27,H$8/1440)</f>
        <v>0.86458333333333215</v>
      </c>
      <c r="I27" s="6">
        <f t="shared" si="9"/>
        <v>0.87499999999999878</v>
      </c>
      <c r="J27" s="172"/>
    </row>
    <row r="28" spans="1:10" ht="15">
      <c r="A28" s="33">
        <v>20</v>
      </c>
      <c r="B28" s="13">
        <v>4</v>
      </c>
      <c r="C28" s="40" t="s">
        <v>18</v>
      </c>
      <c r="D28" s="71">
        <f t="shared" si="2"/>
        <v>0.87499999999999878</v>
      </c>
      <c r="E28" s="5">
        <f t="shared" ref="E28:F32" si="10">SUM(D28,E$8/1440)</f>
        <v>0.8819444444444432</v>
      </c>
      <c r="F28" s="6">
        <f t="shared" si="10"/>
        <v>0.89236111111110983</v>
      </c>
      <c r="G28" s="71">
        <f t="shared" si="8"/>
        <v>0.89583333333333204</v>
      </c>
      <c r="H28" s="5">
        <f t="shared" si="9"/>
        <v>0.90624999999999867</v>
      </c>
      <c r="I28" s="6">
        <f t="shared" si="9"/>
        <v>0.9166666666666653</v>
      </c>
      <c r="J28" s="172"/>
    </row>
    <row r="29" spans="1:10" ht="15">
      <c r="A29" s="33">
        <v>20</v>
      </c>
      <c r="B29" s="13">
        <v>4</v>
      </c>
      <c r="C29" s="40" t="s">
        <v>18</v>
      </c>
      <c r="D29" s="71">
        <f t="shared" si="2"/>
        <v>0.9166666666666653</v>
      </c>
      <c r="E29" s="5">
        <f t="shared" si="10"/>
        <v>0.92361111111110972</v>
      </c>
      <c r="F29" s="6">
        <f t="shared" si="10"/>
        <v>0.93402777777777635</v>
      </c>
      <c r="G29" s="71">
        <f t="shared" si="8"/>
        <v>0.93749999999999856</v>
      </c>
      <c r="H29" s="5">
        <f t="shared" si="9"/>
        <v>0.94791666666666519</v>
      </c>
      <c r="I29" s="6">
        <f t="shared" si="9"/>
        <v>0.95833333333333182</v>
      </c>
      <c r="J29" s="172"/>
    </row>
    <row r="30" spans="1:10" ht="15">
      <c r="A30" s="33">
        <v>20</v>
      </c>
      <c r="B30" s="13">
        <v>4</v>
      </c>
      <c r="C30" s="40" t="s">
        <v>18</v>
      </c>
      <c r="D30" s="71">
        <f t="shared" si="2"/>
        <v>0.95833333333333182</v>
      </c>
      <c r="E30" s="5">
        <f t="shared" si="10"/>
        <v>0.96527777777777624</v>
      </c>
      <c r="F30" s="6">
        <f t="shared" si="10"/>
        <v>0.97569444444444287</v>
      </c>
      <c r="G30" s="71">
        <f t="shared" si="8"/>
        <v>0.97916666666666508</v>
      </c>
      <c r="H30" s="5">
        <f t="shared" si="9"/>
        <v>0.98958333333333171</v>
      </c>
      <c r="I30" s="6">
        <f t="shared" si="9"/>
        <v>0.99999999999999833</v>
      </c>
      <c r="J30" s="172"/>
    </row>
    <row r="31" spans="1:10" ht="15">
      <c r="A31" s="33">
        <v>20</v>
      </c>
      <c r="B31" s="13">
        <v>4</v>
      </c>
      <c r="C31" s="40" t="s">
        <v>18</v>
      </c>
      <c r="D31" s="71">
        <f t="shared" si="2"/>
        <v>0.99999999999999833</v>
      </c>
      <c r="E31" s="5">
        <f t="shared" si="10"/>
        <v>1.0069444444444429</v>
      </c>
      <c r="F31" s="6">
        <f t="shared" si="10"/>
        <v>1.0173611111111096</v>
      </c>
      <c r="G31" s="71">
        <f t="shared" si="8"/>
        <v>1.0208333333333319</v>
      </c>
      <c r="H31" s="5">
        <f t="shared" si="9"/>
        <v>1.0312499999999987</v>
      </c>
      <c r="I31" s="6">
        <f t="shared" si="9"/>
        <v>1.0416666666666654</v>
      </c>
      <c r="J31" s="172"/>
    </row>
    <row r="32" spans="1:10" ht="15.6" thickBot="1">
      <c r="A32" s="33">
        <v>20</v>
      </c>
      <c r="B32" s="13">
        <v>4</v>
      </c>
      <c r="C32" s="40" t="s">
        <v>18</v>
      </c>
      <c r="D32" s="71">
        <f t="shared" si="2"/>
        <v>1.0416666666666654</v>
      </c>
      <c r="E32" s="5">
        <f t="shared" si="10"/>
        <v>1.0486111111111098</v>
      </c>
      <c r="F32" s="6">
        <f t="shared" si="10"/>
        <v>1.0590277777777766</v>
      </c>
      <c r="G32" s="71">
        <f t="shared" si="8"/>
        <v>1.0624999999999989</v>
      </c>
      <c r="H32" s="5">
        <f t="shared" si="9"/>
        <v>1.0729166666666656</v>
      </c>
      <c r="I32" s="6">
        <f t="shared" si="9"/>
        <v>1.0833333333333324</v>
      </c>
      <c r="J32" s="173"/>
    </row>
  </sheetData>
  <autoFilter ref="B12:B32"/>
  <mergeCells count="23">
    <mergeCell ref="J23:J32"/>
    <mergeCell ref="J13:J22"/>
    <mergeCell ref="A1:C1"/>
    <mergeCell ref="D1:J1"/>
    <mergeCell ref="A2:C5"/>
    <mergeCell ref="D2:J2"/>
    <mergeCell ref="E3:F3"/>
    <mergeCell ref="G3:I3"/>
    <mergeCell ref="E4:F4"/>
    <mergeCell ref="D5:F5"/>
    <mergeCell ref="G5:I5"/>
    <mergeCell ref="I11:I12"/>
    <mergeCell ref="A6:C6"/>
    <mergeCell ref="A7:C7"/>
    <mergeCell ref="A8:C8"/>
    <mergeCell ref="A9:C9"/>
    <mergeCell ref="G11:G12"/>
    <mergeCell ref="H11:H12"/>
    <mergeCell ref="A10:C10"/>
    <mergeCell ref="A11:C11"/>
    <mergeCell ref="D11:D12"/>
    <mergeCell ref="E11:E12"/>
    <mergeCell ref="F11:F12"/>
  </mergeCells>
  <printOptions horizontalCentered="1"/>
  <pageMargins left="0.25" right="0.25" top="0.75" bottom="0.25" header="0.5" footer="0.5"/>
  <pageSetup scale="11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J27"/>
  <sheetViews>
    <sheetView view="pageBreakPreview" zoomScale="130" zoomScaleNormal="100" zoomScaleSheetLayoutView="130" workbookViewId="0">
      <pane ySplit="12" topLeftCell="A13" activePane="bottomLeft" state="frozen"/>
      <selection pane="bottomLeft" activeCell="D11" sqref="D11:I12"/>
    </sheetView>
  </sheetViews>
  <sheetFormatPr defaultColWidth="9.109375" defaultRowHeight="13.2"/>
  <cols>
    <col min="1" max="1" width="8.44140625" style="1" bestFit="1" customWidth="1"/>
    <col min="2" max="2" width="6.109375" style="1" bestFit="1" customWidth="1"/>
    <col min="3" max="3" width="9.88671875" style="1" bestFit="1" customWidth="1"/>
    <col min="4" max="4" width="15.109375" style="1" customWidth="1"/>
    <col min="5" max="5" width="13" style="1" bestFit="1" customWidth="1"/>
    <col min="6" max="7" width="10.109375" style="1" bestFit="1" customWidth="1"/>
    <col min="8" max="8" width="14.88671875" style="1" customWidth="1"/>
    <col min="9" max="9" width="15.5546875" style="1" customWidth="1"/>
    <col min="10" max="10" width="7.6640625" style="1" customWidth="1"/>
    <col min="11" max="11" width="2.33203125" style="1" customWidth="1"/>
    <col min="12" max="16384" width="9.109375" style="1"/>
  </cols>
  <sheetData>
    <row r="1" spans="1:10" s="7" customFormat="1" ht="21.6" thickBot="1">
      <c r="A1" s="142" t="s">
        <v>26</v>
      </c>
      <c r="B1" s="156"/>
      <c r="C1" s="156"/>
      <c r="D1" s="143" t="s">
        <v>23</v>
      </c>
      <c r="E1" s="144"/>
      <c r="F1" s="144"/>
      <c r="G1" s="144"/>
      <c r="H1" s="144"/>
      <c r="I1" s="144"/>
      <c r="J1" s="145"/>
    </row>
    <row r="2" spans="1:10" s="7" customFormat="1" ht="17.399999999999999">
      <c r="A2" s="127" t="s">
        <v>31</v>
      </c>
      <c r="B2" s="157"/>
      <c r="C2" s="157"/>
      <c r="D2" s="150" t="s">
        <v>1</v>
      </c>
      <c r="E2" s="151"/>
      <c r="F2" s="151"/>
      <c r="G2" s="151"/>
      <c r="H2" s="151"/>
      <c r="I2" s="151"/>
      <c r="J2" s="152"/>
    </row>
    <row r="3" spans="1:10" s="7" customFormat="1" ht="18" customHeight="1">
      <c r="A3" s="127"/>
      <c r="B3" s="157"/>
      <c r="C3" s="157"/>
      <c r="D3" s="8" t="s">
        <v>3</v>
      </c>
      <c r="E3" s="159" t="s">
        <v>24</v>
      </c>
      <c r="F3" s="159"/>
      <c r="G3" s="160" t="s">
        <v>25</v>
      </c>
      <c r="H3" s="160"/>
      <c r="I3" s="160"/>
      <c r="J3" s="60"/>
    </row>
    <row r="4" spans="1:10" s="7" customFormat="1" ht="18.75" customHeight="1" thickBot="1">
      <c r="A4" s="127"/>
      <c r="B4" s="157"/>
      <c r="C4" s="157"/>
      <c r="D4" s="9" t="s">
        <v>4</v>
      </c>
      <c r="E4" s="146" t="s">
        <v>2</v>
      </c>
      <c r="F4" s="146"/>
      <c r="G4" s="61"/>
      <c r="H4" s="61"/>
      <c r="I4" s="61"/>
      <c r="J4" s="62"/>
    </row>
    <row r="5" spans="1:10" s="7" customFormat="1" ht="21.6" thickBot="1">
      <c r="A5" s="128"/>
      <c r="B5" s="158"/>
      <c r="C5" s="158"/>
      <c r="D5" s="131" t="s">
        <v>5</v>
      </c>
      <c r="E5" s="129"/>
      <c r="F5" s="129"/>
      <c r="G5" s="129" t="s">
        <v>7</v>
      </c>
      <c r="H5" s="129"/>
      <c r="I5" s="130"/>
      <c r="J5" s="10" t="s">
        <v>6</v>
      </c>
    </row>
    <row r="6" spans="1:10" ht="13.5" hidden="1" customHeight="1" thickBot="1">
      <c r="A6" s="132" t="s">
        <v>8</v>
      </c>
      <c r="B6" s="161"/>
      <c r="C6" s="161"/>
      <c r="D6" s="20">
        <v>0</v>
      </c>
      <c r="E6" s="21">
        <v>2.2999999999999998</v>
      </c>
      <c r="F6" s="21">
        <v>3.5</v>
      </c>
      <c r="G6" s="22">
        <v>0</v>
      </c>
      <c r="H6" s="23">
        <v>2.9</v>
      </c>
      <c r="I6" s="23">
        <v>3</v>
      </c>
      <c r="J6" s="26">
        <f>SUM(G6:I6)</f>
        <v>5.9</v>
      </c>
    </row>
    <row r="7" spans="1:10" ht="13.5" hidden="1" customHeight="1" thickBot="1">
      <c r="A7" s="133" t="s">
        <v>9</v>
      </c>
      <c r="B7" s="162"/>
      <c r="C7" s="162"/>
      <c r="D7" s="24">
        <f t="shared" ref="D7:I7" si="0">IF(D8=0,0,((60*D6)/D8))</f>
        <v>0</v>
      </c>
      <c r="E7" s="24">
        <f t="shared" si="0"/>
        <v>13.8</v>
      </c>
      <c r="F7" s="24">
        <f t="shared" si="0"/>
        <v>14</v>
      </c>
      <c r="G7" s="39">
        <f t="shared" si="0"/>
        <v>0</v>
      </c>
      <c r="H7" s="24">
        <f t="shared" si="0"/>
        <v>11.6</v>
      </c>
      <c r="I7" s="24">
        <f t="shared" si="0"/>
        <v>12</v>
      </c>
      <c r="J7" s="25">
        <f>AVERAGE(H7:I7)</f>
        <v>11.8</v>
      </c>
    </row>
    <row r="8" spans="1:10" ht="13.5" hidden="1" customHeight="1" thickBot="1">
      <c r="A8" s="134" t="s">
        <v>10</v>
      </c>
      <c r="B8" s="163"/>
      <c r="C8" s="163"/>
      <c r="D8" s="3">
        <v>0</v>
      </c>
      <c r="E8" s="4">
        <v>10</v>
      </c>
      <c r="F8" s="4">
        <v>15</v>
      </c>
      <c r="G8" s="3">
        <v>5</v>
      </c>
      <c r="H8" s="4">
        <v>15</v>
      </c>
      <c r="I8" s="4">
        <v>15</v>
      </c>
      <c r="J8" s="27">
        <f>SUM(G8:I8)</f>
        <v>35</v>
      </c>
    </row>
    <row r="9" spans="1:10">
      <c r="A9" s="164" t="s">
        <v>11</v>
      </c>
      <c r="B9" s="135"/>
      <c r="C9" s="135"/>
      <c r="D9" s="16">
        <v>473</v>
      </c>
      <c r="E9" s="17">
        <v>810</v>
      </c>
      <c r="F9" s="18">
        <v>173</v>
      </c>
      <c r="G9" s="16">
        <v>173</v>
      </c>
      <c r="H9" s="17">
        <v>838</v>
      </c>
      <c r="I9" s="18">
        <v>473</v>
      </c>
      <c r="J9" s="63"/>
    </row>
    <row r="10" spans="1:10">
      <c r="A10" s="165" t="s">
        <v>12</v>
      </c>
      <c r="B10" s="166"/>
      <c r="C10" s="166"/>
      <c r="D10" s="55" t="s">
        <v>24</v>
      </c>
      <c r="E10" s="48" t="s">
        <v>17</v>
      </c>
      <c r="F10" s="47" t="s">
        <v>2</v>
      </c>
      <c r="G10" s="46" t="s">
        <v>2</v>
      </c>
      <c r="H10" s="48" t="s">
        <v>17</v>
      </c>
      <c r="I10" s="56" t="s">
        <v>24</v>
      </c>
      <c r="J10" s="64"/>
    </row>
    <row r="11" spans="1:10" ht="13.8" thickBot="1">
      <c r="A11" s="167" t="s">
        <v>13</v>
      </c>
      <c r="B11" s="136"/>
      <c r="C11" s="136"/>
      <c r="D11" s="121" t="s">
        <v>35</v>
      </c>
      <c r="E11" s="168" t="s">
        <v>37</v>
      </c>
      <c r="F11" s="125" t="s">
        <v>36</v>
      </c>
      <c r="G11" s="121" t="s">
        <v>36</v>
      </c>
      <c r="H11" s="123" t="s">
        <v>37</v>
      </c>
      <c r="I11" s="125" t="s">
        <v>35</v>
      </c>
      <c r="J11" s="64"/>
    </row>
    <row r="12" spans="1:10" ht="13.8" thickBot="1">
      <c r="A12" s="32" t="s">
        <v>0</v>
      </c>
      <c r="B12" s="30" t="s">
        <v>15</v>
      </c>
      <c r="C12" s="31" t="s">
        <v>16</v>
      </c>
      <c r="D12" s="122"/>
      <c r="E12" s="169"/>
      <c r="F12" s="126"/>
      <c r="G12" s="122"/>
      <c r="H12" s="124"/>
      <c r="I12" s="126"/>
      <c r="J12" s="64"/>
    </row>
    <row r="13" spans="1:10" s="2" customFormat="1" ht="15.6">
      <c r="A13" s="33">
        <v>20</v>
      </c>
      <c r="B13" s="13">
        <v>5</v>
      </c>
      <c r="C13" s="40"/>
      <c r="D13" s="83"/>
      <c r="E13" s="51"/>
      <c r="F13" s="43"/>
      <c r="G13" s="52">
        <v>0.27777777777777779</v>
      </c>
      <c r="H13" s="51">
        <f t="shared" ref="H13:I15" si="1">SUM(G13,H$8/1440)</f>
        <v>0.28819444444444448</v>
      </c>
      <c r="I13" s="43">
        <f t="shared" si="1"/>
        <v>0.29861111111111116</v>
      </c>
      <c r="J13" s="171">
        <v>102051</v>
      </c>
    </row>
    <row r="14" spans="1:10" s="2" customFormat="1" ht="15.6">
      <c r="A14" s="33">
        <v>20</v>
      </c>
      <c r="B14" s="13">
        <v>5</v>
      </c>
      <c r="C14" s="40"/>
      <c r="D14" s="76">
        <f t="shared" ref="D14:D25" si="2">SUM(I13,D$8/1440)</f>
        <v>0.29861111111111116</v>
      </c>
      <c r="E14" s="5">
        <f t="shared" ref="E14:F15" si="3">SUM(D14,E$8/1440)</f>
        <v>0.30555555555555558</v>
      </c>
      <c r="F14" s="6">
        <f t="shared" si="3"/>
        <v>0.31597222222222227</v>
      </c>
      <c r="G14" s="65">
        <f t="shared" ref="G14:G18" si="4">SUM(F14,G$8/1440)</f>
        <v>0.31944444444444448</v>
      </c>
      <c r="H14" s="5">
        <f t="shared" si="1"/>
        <v>0.32986111111111116</v>
      </c>
      <c r="I14" s="6">
        <f t="shared" si="1"/>
        <v>0.34027777777777785</v>
      </c>
      <c r="J14" s="172"/>
    </row>
    <row r="15" spans="1:10" s="2" customFormat="1" ht="15.6">
      <c r="A15" s="33">
        <v>20</v>
      </c>
      <c r="B15" s="13">
        <v>5</v>
      </c>
      <c r="C15" s="40"/>
      <c r="D15" s="76">
        <f t="shared" si="2"/>
        <v>0.34027777777777785</v>
      </c>
      <c r="E15" s="5">
        <f t="shared" si="3"/>
        <v>0.34722222222222227</v>
      </c>
      <c r="F15" s="6">
        <f t="shared" si="3"/>
        <v>0.35763888888888895</v>
      </c>
      <c r="G15" s="65">
        <f t="shared" si="4"/>
        <v>0.36111111111111116</v>
      </c>
      <c r="H15" s="5">
        <f t="shared" si="1"/>
        <v>0.37152777777777785</v>
      </c>
      <c r="I15" s="6">
        <f t="shared" si="1"/>
        <v>0.38194444444444453</v>
      </c>
      <c r="J15" s="172"/>
    </row>
    <row r="16" spans="1:10" s="2" customFormat="1" ht="15.6">
      <c r="A16" s="33">
        <v>20</v>
      </c>
      <c r="B16" s="13">
        <v>5</v>
      </c>
      <c r="C16" s="40"/>
      <c r="D16" s="76">
        <f t="shared" si="2"/>
        <v>0.38194444444444453</v>
      </c>
      <c r="E16" s="5">
        <f t="shared" ref="E16:F27" si="5">SUM(D16,E$8/1440)</f>
        <v>0.38888888888888895</v>
      </c>
      <c r="F16" s="6">
        <f t="shared" si="5"/>
        <v>0.39930555555555564</v>
      </c>
      <c r="G16" s="65">
        <f t="shared" si="4"/>
        <v>0.40277777777777785</v>
      </c>
      <c r="H16" s="5">
        <f t="shared" ref="H16:I25" si="6">SUM(G16,H$8/1440)</f>
        <v>0.41319444444444453</v>
      </c>
      <c r="I16" s="6">
        <f t="shared" si="6"/>
        <v>0.42361111111111122</v>
      </c>
      <c r="J16" s="172"/>
    </row>
    <row r="17" spans="1:10" s="2" customFormat="1" ht="15.6">
      <c r="A17" s="33">
        <v>20</v>
      </c>
      <c r="B17" s="13">
        <v>5</v>
      </c>
      <c r="C17" s="40"/>
      <c r="D17" s="76">
        <f t="shared" si="2"/>
        <v>0.42361111111111122</v>
      </c>
      <c r="E17" s="5">
        <f t="shared" si="5"/>
        <v>0.43055555555555564</v>
      </c>
      <c r="F17" s="6">
        <f t="shared" si="5"/>
        <v>0.44097222222222232</v>
      </c>
      <c r="G17" s="65">
        <f t="shared" si="4"/>
        <v>0.44444444444444453</v>
      </c>
      <c r="H17" s="5">
        <f t="shared" si="6"/>
        <v>0.45486111111111122</v>
      </c>
      <c r="I17" s="6">
        <f t="shared" si="6"/>
        <v>0.4652777777777779</v>
      </c>
      <c r="J17" s="172"/>
    </row>
    <row r="18" spans="1:10" s="2" customFormat="1" ht="15.6">
      <c r="A18" s="33">
        <v>20</v>
      </c>
      <c r="B18" s="13">
        <v>5</v>
      </c>
      <c r="C18" s="40"/>
      <c r="D18" s="76">
        <f t="shared" si="2"/>
        <v>0.4652777777777779</v>
      </c>
      <c r="E18" s="5">
        <f t="shared" si="5"/>
        <v>0.47222222222222232</v>
      </c>
      <c r="F18" s="6">
        <f t="shared" si="5"/>
        <v>0.48263888888888901</v>
      </c>
      <c r="G18" s="65">
        <f t="shared" si="4"/>
        <v>0.48611111111111122</v>
      </c>
      <c r="H18" s="5">
        <f t="shared" si="6"/>
        <v>0.4965277777777779</v>
      </c>
      <c r="I18" s="6">
        <f t="shared" si="6"/>
        <v>0.50694444444444453</v>
      </c>
      <c r="J18" s="172"/>
    </row>
    <row r="19" spans="1:10" s="2" customFormat="1" ht="15.6">
      <c r="A19" s="33">
        <v>20</v>
      </c>
      <c r="B19" s="13">
        <v>5</v>
      </c>
      <c r="C19" s="40"/>
      <c r="D19" s="76">
        <f t="shared" si="2"/>
        <v>0.50694444444444453</v>
      </c>
      <c r="E19" s="5">
        <f t="shared" si="5"/>
        <v>0.51388888888888895</v>
      </c>
      <c r="F19" s="6">
        <f t="shared" si="5"/>
        <v>0.52430555555555558</v>
      </c>
      <c r="G19" s="65">
        <f t="shared" ref="G19:G23" si="7">SUM(F19,G$8/1440)</f>
        <v>0.52777777777777779</v>
      </c>
      <c r="H19" s="5">
        <f t="shared" si="6"/>
        <v>0.53819444444444442</v>
      </c>
      <c r="I19" s="6">
        <f t="shared" si="6"/>
        <v>0.54861111111111105</v>
      </c>
      <c r="J19" s="172"/>
    </row>
    <row r="20" spans="1:10" s="2" customFormat="1" ht="16.2" thickBot="1">
      <c r="A20" s="33">
        <v>20</v>
      </c>
      <c r="B20" s="13">
        <v>5</v>
      </c>
      <c r="C20" s="40"/>
      <c r="D20" s="87">
        <f t="shared" si="2"/>
        <v>0.54861111111111105</v>
      </c>
      <c r="E20" s="84">
        <f t="shared" si="5"/>
        <v>0.55555555555555547</v>
      </c>
      <c r="F20" s="85">
        <f t="shared" si="5"/>
        <v>0.5659722222222221</v>
      </c>
      <c r="G20" s="86">
        <f t="shared" si="7"/>
        <v>0.56944444444444431</v>
      </c>
      <c r="H20" s="84">
        <f t="shared" si="6"/>
        <v>0.57986111111111094</v>
      </c>
      <c r="I20" s="85">
        <f t="shared" si="6"/>
        <v>0.59027777777777757</v>
      </c>
      <c r="J20" s="179"/>
    </row>
    <row r="21" spans="1:10" s="2" customFormat="1" ht="16.2" thickTop="1">
      <c r="A21" s="33">
        <v>20</v>
      </c>
      <c r="B21" s="13">
        <v>5</v>
      </c>
      <c r="C21" s="40"/>
      <c r="D21" s="72">
        <f t="shared" si="2"/>
        <v>0.59027777777777757</v>
      </c>
      <c r="E21" s="73">
        <f t="shared" si="5"/>
        <v>0.59722222222222199</v>
      </c>
      <c r="F21" s="74">
        <f t="shared" si="5"/>
        <v>0.60763888888888862</v>
      </c>
      <c r="G21" s="69">
        <f t="shared" si="7"/>
        <v>0.61111111111111083</v>
      </c>
      <c r="H21" s="73">
        <f t="shared" si="6"/>
        <v>0.62152777777777746</v>
      </c>
      <c r="I21" s="74">
        <f t="shared" si="6"/>
        <v>0.63194444444444409</v>
      </c>
      <c r="J21" s="172">
        <v>102052</v>
      </c>
    </row>
    <row r="22" spans="1:10" ht="15.6">
      <c r="A22" s="33">
        <v>20</v>
      </c>
      <c r="B22" s="13">
        <v>5</v>
      </c>
      <c r="C22" s="40"/>
      <c r="D22" s="65">
        <f t="shared" si="2"/>
        <v>0.63194444444444409</v>
      </c>
      <c r="E22" s="5">
        <f t="shared" si="5"/>
        <v>0.63888888888888851</v>
      </c>
      <c r="F22" s="6">
        <f t="shared" si="5"/>
        <v>0.64930555555555514</v>
      </c>
      <c r="G22" s="65">
        <f t="shared" si="7"/>
        <v>0.65277777777777735</v>
      </c>
      <c r="H22" s="5">
        <f t="shared" si="6"/>
        <v>0.66319444444444398</v>
      </c>
      <c r="I22" s="6">
        <f t="shared" si="6"/>
        <v>0.67361111111111061</v>
      </c>
      <c r="J22" s="172"/>
    </row>
    <row r="23" spans="1:10" ht="15.6">
      <c r="A23" s="33">
        <v>20</v>
      </c>
      <c r="B23" s="13">
        <v>5</v>
      </c>
      <c r="C23" s="40"/>
      <c r="D23" s="65">
        <f t="shared" si="2"/>
        <v>0.67361111111111061</v>
      </c>
      <c r="E23" s="5">
        <f t="shared" si="5"/>
        <v>0.68055555555555503</v>
      </c>
      <c r="F23" s="6">
        <f t="shared" si="5"/>
        <v>0.69097222222222165</v>
      </c>
      <c r="G23" s="65">
        <f t="shared" si="7"/>
        <v>0.69444444444444386</v>
      </c>
      <c r="H23" s="5">
        <f t="shared" si="6"/>
        <v>0.70486111111111049</v>
      </c>
      <c r="I23" s="6">
        <f t="shared" si="6"/>
        <v>0.71527777777777712</v>
      </c>
      <c r="J23" s="172"/>
    </row>
    <row r="24" spans="1:10" ht="15.6">
      <c r="A24" s="33">
        <v>20</v>
      </c>
      <c r="B24" s="13">
        <v>5</v>
      </c>
      <c r="C24" s="40"/>
      <c r="D24" s="65">
        <f t="shared" si="2"/>
        <v>0.71527777777777712</v>
      </c>
      <c r="E24" s="5">
        <f t="shared" si="5"/>
        <v>0.72222222222222154</v>
      </c>
      <c r="F24" s="6">
        <f t="shared" si="5"/>
        <v>0.73263888888888817</v>
      </c>
      <c r="G24" s="65">
        <f t="shared" ref="G24:G27" si="8">SUM(F24,G$8/1440)</f>
        <v>0.73611111111111038</v>
      </c>
      <c r="H24" s="5">
        <f t="shared" si="6"/>
        <v>0.74652777777777701</v>
      </c>
      <c r="I24" s="6">
        <f t="shared" si="6"/>
        <v>0.75694444444444364</v>
      </c>
      <c r="J24" s="172"/>
    </row>
    <row r="25" spans="1:10" ht="15.6">
      <c r="A25" s="33">
        <v>20</v>
      </c>
      <c r="B25" s="13">
        <v>5</v>
      </c>
      <c r="C25" s="40"/>
      <c r="D25" s="65">
        <f t="shared" si="2"/>
        <v>0.75694444444444364</v>
      </c>
      <c r="E25" s="5">
        <f t="shared" si="5"/>
        <v>0.76388888888888806</v>
      </c>
      <c r="F25" s="6">
        <f t="shared" si="5"/>
        <v>0.77430555555555469</v>
      </c>
      <c r="G25" s="65">
        <f t="shared" si="8"/>
        <v>0.7777777777777769</v>
      </c>
      <c r="H25" s="5">
        <f t="shared" si="6"/>
        <v>0.78819444444444353</v>
      </c>
      <c r="I25" s="6">
        <f t="shared" si="6"/>
        <v>0.79861111111111016</v>
      </c>
      <c r="J25" s="172"/>
    </row>
    <row r="26" spans="1:10" ht="15.6">
      <c r="A26" s="33">
        <v>20</v>
      </c>
      <c r="B26" s="13">
        <v>5</v>
      </c>
      <c r="C26" s="40"/>
      <c r="D26" s="65">
        <v>0.80208333333333337</v>
      </c>
      <c r="E26" s="5">
        <f t="shared" si="5"/>
        <v>0.80902777777777779</v>
      </c>
      <c r="F26" s="6">
        <f t="shared" si="5"/>
        <v>0.81944444444444442</v>
      </c>
      <c r="G26" s="65">
        <f t="shared" si="8"/>
        <v>0.82291666666666663</v>
      </c>
      <c r="H26" s="5">
        <f t="shared" ref="H26:I27" si="9">SUM(G26,H$8/1440)</f>
        <v>0.83333333333333326</v>
      </c>
      <c r="I26" s="6">
        <f t="shared" si="9"/>
        <v>0.84374999999999989</v>
      </c>
      <c r="J26" s="172"/>
    </row>
    <row r="27" spans="1:10" ht="16.2" thickBot="1">
      <c r="A27" s="33">
        <v>20</v>
      </c>
      <c r="B27" s="13">
        <v>5</v>
      </c>
      <c r="C27" s="40"/>
      <c r="D27" s="65">
        <f>SUM(I26,D$8/1440)</f>
        <v>0.84374999999999989</v>
      </c>
      <c r="E27" s="5">
        <f t="shared" si="5"/>
        <v>0.85069444444444431</v>
      </c>
      <c r="F27" s="6">
        <f t="shared" si="5"/>
        <v>0.86111111111111094</v>
      </c>
      <c r="G27" s="65">
        <f t="shared" si="8"/>
        <v>0.86458333333333315</v>
      </c>
      <c r="H27" s="5">
        <f t="shared" si="9"/>
        <v>0.87499999999999978</v>
      </c>
      <c r="I27" s="6">
        <f t="shared" si="9"/>
        <v>0.88541666666666641</v>
      </c>
      <c r="J27" s="173"/>
    </row>
  </sheetData>
  <autoFilter ref="B12:B27"/>
  <mergeCells count="23">
    <mergeCell ref="J13:J20"/>
    <mergeCell ref="J21:J27"/>
    <mergeCell ref="A1:C1"/>
    <mergeCell ref="D1:J1"/>
    <mergeCell ref="A2:C5"/>
    <mergeCell ref="D2:J2"/>
    <mergeCell ref="E3:F3"/>
    <mergeCell ref="G3:I3"/>
    <mergeCell ref="E4:F4"/>
    <mergeCell ref="D5:F5"/>
    <mergeCell ref="G5:I5"/>
    <mergeCell ref="I11:I12"/>
    <mergeCell ref="A6:C6"/>
    <mergeCell ref="A7:C7"/>
    <mergeCell ref="A8:C8"/>
    <mergeCell ref="A9:C9"/>
    <mergeCell ref="G11:G12"/>
    <mergeCell ref="H11:H12"/>
    <mergeCell ref="A10:C10"/>
    <mergeCell ref="A11:C11"/>
    <mergeCell ref="D11:D12"/>
    <mergeCell ref="E11:E12"/>
    <mergeCell ref="F11:F12"/>
  </mergeCells>
  <printOptions horizontalCentered="1"/>
  <pageMargins left="0.25" right="0.25" top="0.75" bottom="0.25" header="0.5" footer="0.5"/>
  <pageSetup scale="115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J25"/>
  <sheetViews>
    <sheetView zoomScaleNormal="100" workbookViewId="0">
      <pane ySplit="12" topLeftCell="A13" activePane="bottomLeft" state="frozen"/>
      <selection pane="bottomLeft" activeCell="D11" sqref="D11:I12"/>
    </sheetView>
  </sheetViews>
  <sheetFormatPr defaultColWidth="9.109375" defaultRowHeight="13.2"/>
  <cols>
    <col min="1" max="1" width="8.44140625" style="1" bestFit="1" customWidth="1"/>
    <col min="2" max="2" width="6.109375" style="1" bestFit="1" customWidth="1"/>
    <col min="3" max="3" width="9.88671875" style="1" bestFit="1" customWidth="1"/>
    <col min="4" max="4" width="15.33203125" style="1" customWidth="1"/>
    <col min="5" max="5" width="13" style="1" bestFit="1" customWidth="1"/>
    <col min="6" max="7" width="10.109375" style="1" bestFit="1" customWidth="1"/>
    <col min="8" max="8" width="14.88671875" style="1" customWidth="1"/>
    <col min="9" max="9" width="15.33203125" style="1" customWidth="1"/>
    <col min="10" max="10" width="7.6640625" style="1" bestFit="1" customWidth="1"/>
    <col min="11" max="11" width="2.33203125" style="1" customWidth="1"/>
    <col min="12" max="16384" width="9.109375" style="1"/>
  </cols>
  <sheetData>
    <row r="1" spans="1:10" s="7" customFormat="1" ht="21.6" thickBot="1">
      <c r="A1" s="142" t="s">
        <v>26</v>
      </c>
      <c r="B1" s="156"/>
      <c r="C1" s="156"/>
      <c r="D1" s="143" t="s">
        <v>23</v>
      </c>
      <c r="E1" s="144"/>
      <c r="F1" s="144"/>
      <c r="G1" s="144"/>
      <c r="H1" s="144"/>
      <c r="I1" s="144"/>
      <c r="J1" s="145"/>
    </row>
    <row r="2" spans="1:10" s="7" customFormat="1" ht="17.399999999999999">
      <c r="A2" s="127" t="s">
        <v>34</v>
      </c>
      <c r="B2" s="157"/>
      <c r="C2" s="157"/>
      <c r="D2" s="150" t="s">
        <v>1</v>
      </c>
      <c r="E2" s="151"/>
      <c r="F2" s="151"/>
      <c r="G2" s="151"/>
      <c r="H2" s="151"/>
      <c r="I2" s="151"/>
      <c r="J2" s="152"/>
    </row>
    <row r="3" spans="1:10" s="7" customFormat="1" ht="18" customHeight="1">
      <c r="A3" s="127"/>
      <c r="B3" s="157"/>
      <c r="C3" s="157"/>
      <c r="D3" s="8" t="s">
        <v>3</v>
      </c>
      <c r="E3" s="159" t="s">
        <v>24</v>
      </c>
      <c r="F3" s="159"/>
      <c r="G3" s="160" t="s">
        <v>25</v>
      </c>
      <c r="H3" s="160"/>
      <c r="I3" s="160"/>
      <c r="J3" s="60"/>
    </row>
    <row r="4" spans="1:10" s="7" customFormat="1" ht="18.75" customHeight="1" thickBot="1">
      <c r="A4" s="127"/>
      <c r="B4" s="157"/>
      <c r="C4" s="157"/>
      <c r="D4" s="9" t="s">
        <v>4</v>
      </c>
      <c r="E4" s="146" t="s">
        <v>2</v>
      </c>
      <c r="F4" s="146"/>
      <c r="G4" s="61"/>
      <c r="H4" s="61"/>
      <c r="I4" s="61"/>
      <c r="J4" s="62"/>
    </row>
    <row r="5" spans="1:10" s="7" customFormat="1" ht="21.6" thickBot="1">
      <c r="A5" s="128"/>
      <c r="B5" s="158"/>
      <c r="C5" s="158"/>
      <c r="D5" s="131" t="s">
        <v>5</v>
      </c>
      <c r="E5" s="129"/>
      <c r="F5" s="129"/>
      <c r="G5" s="129" t="s">
        <v>7</v>
      </c>
      <c r="H5" s="129"/>
      <c r="I5" s="130"/>
      <c r="J5" s="10" t="s">
        <v>6</v>
      </c>
    </row>
    <row r="6" spans="1:10" ht="13.5" hidden="1" customHeight="1" thickBot="1">
      <c r="A6" s="132" t="s">
        <v>8</v>
      </c>
      <c r="B6" s="161"/>
      <c r="C6" s="161"/>
      <c r="D6" s="20">
        <v>0</v>
      </c>
      <c r="E6" s="21">
        <v>2.2999999999999998</v>
      </c>
      <c r="F6" s="21">
        <v>3.5</v>
      </c>
      <c r="G6" s="22">
        <v>0</v>
      </c>
      <c r="H6" s="23">
        <v>2.9</v>
      </c>
      <c r="I6" s="23">
        <v>3</v>
      </c>
      <c r="J6" s="26">
        <f>SUM(G6:I6)</f>
        <v>5.9</v>
      </c>
    </row>
    <row r="7" spans="1:10" ht="13.5" hidden="1" customHeight="1" thickBot="1">
      <c r="A7" s="133" t="s">
        <v>9</v>
      </c>
      <c r="B7" s="162"/>
      <c r="C7" s="162"/>
      <c r="D7" s="24">
        <f t="shared" ref="D7:I7" si="0">IF(D8=0,0,((60*D6)/D8))</f>
        <v>0</v>
      </c>
      <c r="E7" s="24">
        <f t="shared" si="0"/>
        <v>13.8</v>
      </c>
      <c r="F7" s="24">
        <f t="shared" si="0"/>
        <v>14</v>
      </c>
      <c r="G7" s="39">
        <f t="shared" si="0"/>
        <v>0</v>
      </c>
      <c r="H7" s="24">
        <f t="shared" si="0"/>
        <v>11.6</v>
      </c>
      <c r="I7" s="24">
        <f t="shared" si="0"/>
        <v>12</v>
      </c>
      <c r="J7" s="25">
        <f>AVERAGE(H7:I7)</f>
        <v>11.8</v>
      </c>
    </row>
    <row r="8" spans="1:10" ht="13.5" hidden="1" customHeight="1" thickBot="1">
      <c r="A8" s="134" t="s">
        <v>10</v>
      </c>
      <c r="B8" s="163"/>
      <c r="C8" s="163"/>
      <c r="D8" s="3">
        <v>0</v>
      </c>
      <c r="E8" s="4">
        <v>10</v>
      </c>
      <c r="F8" s="4">
        <v>15</v>
      </c>
      <c r="G8" s="3">
        <v>5</v>
      </c>
      <c r="H8" s="4">
        <v>15</v>
      </c>
      <c r="I8" s="4">
        <v>15</v>
      </c>
      <c r="J8" s="27">
        <f>SUM(G8:I8)</f>
        <v>35</v>
      </c>
    </row>
    <row r="9" spans="1:10">
      <c r="A9" s="164" t="s">
        <v>11</v>
      </c>
      <c r="B9" s="135"/>
      <c r="C9" s="135"/>
      <c r="D9" s="16">
        <v>473</v>
      </c>
      <c r="E9" s="17">
        <v>810</v>
      </c>
      <c r="F9" s="18">
        <v>173</v>
      </c>
      <c r="G9" s="16">
        <v>173</v>
      </c>
      <c r="H9" s="17">
        <v>838</v>
      </c>
      <c r="I9" s="18">
        <v>473</v>
      </c>
      <c r="J9" s="63"/>
    </row>
    <row r="10" spans="1:10">
      <c r="A10" s="165" t="s">
        <v>12</v>
      </c>
      <c r="B10" s="166"/>
      <c r="C10" s="166"/>
      <c r="D10" s="55" t="s">
        <v>24</v>
      </c>
      <c r="E10" s="48" t="s">
        <v>17</v>
      </c>
      <c r="F10" s="47" t="s">
        <v>2</v>
      </c>
      <c r="G10" s="46" t="s">
        <v>2</v>
      </c>
      <c r="H10" s="48" t="s">
        <v>17</v>
      </c>
      <c r="I10" s="56" t="s">
        <v>24</v>
      </c>
      <c r="J10" s="64"/>
    </row>
    <row r="11" spans="1:10" ht="13.8" thickBot="1">
      <c r="A11" s="167" t="s">
        <v>13</v>
      </c>
      <c r="B11" s="136"/>
      <c r="C11" s="136"/>
      <c r="D11" s="121" t="s">
        <v>35</v>
      </c>
      <c r="E11" s="168" t="s">
        <v>37</v>
      </c>
      <c r="F11" s="125" t="s">
        <v>36</v>
      </c>
      <c r="G11" s="121" t="s">
        <v>36</v>
      </c>
      <c r="H11" s="123" t="s">
        <v>37</v>
      </c>
      <c r="I11" s="125" t="s">
        <v>35</v>
      </c>
      <c r="J11" s="64"/>
    </row>
    <row r="12" spans="1:10" ht="13.8" thickBot="1">
      <c r="A12" s="32" t="s">
        <v>0</v>
      </c>
      <c r="B12" s="30" t="s">
        <v>15</v>
      </c>
      <c r="C12" s="31" t="s">
        <v>16</v>
      </c>
      <c r="D12" s="122"/>
      <c r="E12" s="169"/>
      <c r="F12" s="126"/>
      <c r="G12" s="122"/>
      <c r="H12" s="124"/>
      <c r="I12" s="126"/>
      <c r="J12" s="64"/>
    </row>
    <row r="13" spans="1:10" s="2" customFormat="1" ht="15.6">
      <c r="A13" s="33">
        <v>20</v>
      </c>
      <c r="B13" s="13">
        <v>6</v>
      </c>
      <c r="C13" s="34"/>
      <c r="D13" s="83"/>
      <c r="E13" s="51"/>
      <c r="F13" s="43"/>
      <c r="G13" s="52">
        <v>0.28472222222222221</v>
      </c>
      <c r="H13" s="51">
        <f t="shared" ref="H13:I14" si="1">SUM(G13,H$8/1440)</f>
        <v>0.2951388888888889</v>
      </c>
      <c r="I13" s="43">
        <f t="shared" si="1"/>
        <v>0.30555555555555558</v>
      </c>
      <c r="J13" s="182">
        <v>102061</v>
      </c>
    </row>
    <row r="14" spans="1:10" s="2" customFormat="1" ht="15.6">
      <c r="A14" s="33">
        <v>20</v>
      </c>
      <c r="B14" s="13">
        <v>6</v>
      </c>
      <c r="C14" s="34"/>
      <c r="D14" s="76">
        <f t="shared" ref="D14:D25" si="2">SUM(I13,D$8/1440)</f>
        <v>0.30555555555555558</v>
      </c>
      <c r="E14" s="5">
        <f t="shared" ref="E14:F15" si="3">SUM(D14,E$8/1440)</f>
        <v>0.3125</v>
      </c>
      <c r="F14" s="6">
        <f t="shared" si="3"/>
        <v>0.32291666666666669</v>
      </c>
      <c r="G14" s="65">
        <f t="shared" ref="G14:G18" si="4">SUM(F14,G$8/1440)</f>
        <v>0.3263888888888889</v>
      </c>
      <c r="H14" s="5">
        <f t="shared" si="1"/>
        <v>0.33680555555555558</v>
      </c>
      <c r="I14" s="6">
        <f t="shared" si="1"/>
        <v>0.34722222222222227</v>
      </c>
      <c r="J14" s="183"/>
    </row>
    <row r="15" spans="1:10" s="2" customFormat="1" ht="15.6">
      <c r="A15" s="33">
        <v>20</v>
      </c>
      <c r="B15" s="13">
        <v>6</v>
      </c>
      <c r="C15" s="34"/>
      <c r="D15" s="76">
        <f t="shared" si="2"/>
        <v>0.34722222222222227</v>
      </c>
      <c r="E15" s="5">
        <f t="shared" si="3"/>
        <v>0.35416666666666669</v>
      </c>
      <c r="F15" s="6">
        <f t="shared" si="3"/>
        <v>0.36458333333333337</v>
      </c>
      <c r="G15" s="65">
        <f t="shared" si="4"/>
        <v>0.36805555555555558</v>
      </c>
      <c r="H15" s="5">
        <f t="shared" ref="H15:I25" si="5">SUM(G15,H$8/1440)</f>
        <v>0.37847222222222227</v>
      </c>
      <c r="I15" s="6">
        <f t="shared" si="5"/>
        <v>0.38888888888888895</v>
      </c>
      <c r="J15" s="183"/>
    </row>
    <row r="16" spans="1:10" s="2" customFormat="1" ht="15.6">
      <c r="A16" s="33">
        <v>20</v>
      </c>
      <c r="B16" s="13">
        <v>6</v>
      </c>
      <c r="C16" s="34"/>
      <c r="D16" s="76">
        <f t="shared" si="2"/>
        <v>0.38888888888888895</v>
      </c>
      <c r="E16" s="5">
        <f t="shared" ref="E16:F25" si="6">SUM(D16,E$8/1440)</f>
        <v>0.39583333333333337</v>
      </c>
      <c r="F16" s="6">
        <f t="shared" si="6"/>
        <v>0.40625000000000006</v>
      </c>
      <c r="G16" s="65">
        <f t="shared" si="4"/>
        <v>0.40972222222222227</v>
      </c>
      <c r="H16" s="5">
        <f t="shared" si="5"/>
        <v>0.42013888888888895</v>
      </c>
      <c r="I16" s="6">
        <f t="shared" si="5"/>
        <v>0.43055555555555564</v>
      </c>
      <c r="J16" s="183"/>
    </row>
    <row r="17" spans="1:10" s="2" customFormat="1" ht="16.2" thickBot="1">
      <c r="A17" s="33">
        <v>20</v>
      </c>
      <c r="B17" s="13">
        <v>6</v>
      </c>
      <c r="C17" s="34"/>
      <c r="D17" s="87">
        <f t="shared" si="2"/>
        <v>0.43055555555555564</v>
      </c>
      <c r="E17" s="84">
        <f t="shared" si="6"/>
        <v>0.43750000000000006</v>
      </c>
      <c r="F17" s="85">
        <f t="shared" si="6"/>
        <v>0.44791666666666674</v>
      </c>
      <c r="G17" s="86">
        <f t="shared" si="4"/>
        <v>0.45138888888888895</v>
      </c>
      <c r="H17" s="84">
        <f t="shared" si="5"/>
        <v>0.46180555555555564</v>
      </c>
      <c r="I17" s="85">
        <f t="shared" si="5"/>
        <v>0.47222222222222232</v>
      </c>
      <c r="J17" s="184"/>
    </row>
    <row r="18" spans="1:10" s="2" customFormat="1" ht="16.2" thickTop="1">
      <c r="A18" s="33">
        <v>20</v>
      </c>
      <c r="B18" s="13">
        <v>6</v>
      </c>
      <c r="C18" s="34"/>
      <c r="D18" s="72">
        <f t="shared" si="2"/>
        <v>0.47222222222222232</v>
      </c>
      <c r="E18" s="73">
        <f t="shared" si="6"/>
        <v>0.47916666666666674</v>
      </c>
      <c r="F18" s="74">
        <f t="shared" si="6"/>
        <v>0.48958333333333343</v>
      </c>
      <c r="G18" s="69">
        <f t="shared" si="4"/>
        <v>0.49305555555555564</v>
      </c>
      <c r="H18" s="73">
        <f t="shared" si="5"/>
        <v>0.50347222222222232</v>
      </c>
      <c r="I18" s="74">
        <f t="shared" si="5"/>
        <v>0.51388888888888895</v>
      </c>
      <c r="J18" s="180">
        <v>102062</v>
      </c>
    </row>
    <row r="19" spans="1:10" s="2" customFormat="1" ht="15.6">
      <c r="A19" s="33">
        <v>20</v>
      </c>
      <c r="B19" s="13">
        <v>6</v>
      </c>
      <c r="C19" s="34"/>
      <c r="D19" s="65">
        <f t="shared" si="2"/>
        <v>0.51388888888888895</v>
      </c>
      <c r="E19" s="5">
        <f t="shared" si="6"/>
        <v>0.52083333333333337</v>
      </c>
      <c r="F19" s="6">
        <f t="shared" si="6"/>
        <v>0.53125</v>
      </c>
      <c r="G19" s="65">
        <f t="shared" ref="G19:G23" si="7">SUM(F19,G$8/1440)</f>
        <v>0.53472222222222221</v>
      </c>
      <c r="H19" s="5">
        <f t="shared" si="5"/>
        <v>0.54513888888888884</v>
      </c>
      <c r="I19" s="6">
        <f t="shared" si="5"/>
        <v>0.55555555555555547</v>
      </c>
      <c r="J19" s="180"/>
    </row>
    <row r="20" spans="1:10" s="2" customFormat="1" ht="15.6">
      <c r="A20" s="33">
        <v>20</v>
      </c>
      <c r="B20" s="13">
        <v>6</v>
      </c>
      <c r="C20" s="34"/>
      <c r="D20" s="65">
        <f t="shared" si="2"/>
        <v>0.55555555555555547</v>
      </c>
      <c r="E20" s="5">
        <f t="shared" si="6"/>
        <v>0.56249999999999989</v>
      </c>
      <c r="F20" s="6">
        <f t="shared" si="6"/>
        <v>0.57291666666666652</v>
      </c>
      <c r="G20" s="65">
        <f t="shared" si="7"/>
        <v>0.57638888888888873</v>
      </c>
      <c r="H20" s="5">
        <f t="shared" si="5"/>
        <v>0.58680555555555536</v>
      </c>
      <c r="I20" s="6">
        <f t="shared" si="5"/>
        <v>0.59722222222222199</v>
      </c>
      <c r="J20" s="180"/>
    </row>
    <row r="21" spans="1:10" s="2" customFormat="1" ht="15.6">
      <c r="A21" s="33">
        <v>20</v>
      </c>
      <c r="B21" s="13">
        <v>6</v>
      </c>
      <c r="C21" s="34"/>
      <c r="D21" s="65">
        <f t="shared" si="2"/>
        <v>0.59722222222222199</v>
      </c>
      <c r="E21" s="5">
        <f t="shared" si="6"/>
        <v>0.60416666666666641</v>
      </c>
      <c r="F21" s="6">
        <f t="shared" si="6"/>
        <v>0.61458333333333304</v>
      </c>
      <c r="G21" s="65">
        <f t="shared" si="7"/>
        <v>0.61805555555555525</v>
      </c>
      <c r="H21" s="5">
        <f t="shared" si="5"/>
        <v>0.62847222222222188</v>
      </c>
      <c r="I21" s="6">
        <f t="shared" si="5"/>
        <v>0.63888888888888851</v>
      </c>
      <c r="J21" s="180"/>
    </row>
    <row r="22" spans="1:10" ht="15.6">
      <c r="A22" s="33">
        <v>20</v>
      </c>
      <c r="B22" s="13">
        <v>6</v>
      </c>
      <c r="C22" s="34"/>
      <c r="D22" s="65">
        <f t="shared" si="2"/>
        <v>0.63888888888888851</v>
      </c>
      <c r="E22" s="5">
        <f t="shared" si="6"/>
        <v>0.64583333333333293</v>
      </c>
      <c r="F22" s="6">
        <f t="shared" si="6"/>
        <v>0.65624999999999956</v>
      </c>
      <c r="G22" s="65">
        <f t="shared" si="7"/>
        <v>0.65972222222222177</v>
      </c>
      <c r="H22" s="5">
        <f t="shared" si="5"/>
        <v>0.6701388888888884</v>
      </c>
      <c r="I22" s="6">
        <f t="shared" si="5"/>
        <v>0.68055555555555503</v>
      </c>
      <c r="J22" s="180"/>
    </row>
    <row r="23" spans="1:10" ht="15.6">
      <c r="A23" s="33">
        <v>20</v>
      </c>
      <c r="B23" s="13">
        <v>6</v>
      </c>
      <c r="C23" s="34"/>
      <c r="D23" s="65">
        <f t="shared" si="2"/>
        <v>0.68055555555555503</v>
      </c>
      <c r="E23" s="5">
        <f t="shared" si="6"/>
        <v>0.68749999999999944</v>
      </c>
      <c r="F23" s="6">
        <f t="shared" si="6"/>
        <v>0.69791666666666607</v>
      </c>
      <c r="G23" s="65">
        <f t="shared" si="7"/>
        <v>0.70138888888888828</v>
      </c>
      <c r="H23" s="5">
        <f t="shared" si="5"/>
        <v>0.71180555555555491</v>
      </c>
      <c r="I23" s="6">
        <f t="shared" si="5"/>
        <v>0.72222222222222154</v>
      </c>
      <c r="J23" s="180"/>
    </row>
    <row r="24" spans="1:10" ht="15.6">
      <c r="A24" s="33">
        <v>20</v>
      </c>
      <c r="B24" s="13">
        <v>6</v>
      </c>
      <c r="C24" s="34"/>
      <c r="D24" s="65">
        <f t="shared" si="2"/>
        <v>0.72222222222222154</v>
      </c>
      <c r="E24" s="5">
        <f t="shared" si="6"/>
        <v>0.72916666666666596</v>
      </c>
      <c r="F24" s="6">
        <f t="shared" si="6"/>
        <v>0.73958333333333259</v>
      </c>
      <c r="G24" s="65">
        <f t="shared" ref="G24:G25" si="8">SUM(F24,G$8/1440)</f>
        <v>0.7430555555555548</v>
      </c>
      <c r="H24" s="5">
        <f t="shared" si="5"/>
        <v>0.75347222222222143</v>
      </c>
      <c r="I24" s="6">
        <f t="shared" si="5"/>
        <v>0.76388888888888806</v>
      </c>
      <c r="J24" s="180"/>
    </row>
    <row r="25" spans="1:10" ht="16.2" thickBot="1">
      <c r="A25" s="33">
        <v>20</v>
      </c>
      <c r="B25" s="13">
        <v>6</v>
      </c>
      <c r="C25" s="34"/>
      <c r="D25" s="65">
        <f t="shared" si="2"/>
        <v>0.76388888888888806</v>
      </c>
      <c r="E25" s="5">
        <f t="shared" si="6"/>
        <v>0.77083333333333248</v>
      </c>
      <c r="F25" s="6">
        <f t="shared" si="6"/>
        <v>0.78124999999999911</v>
      </c>
      <c r="G25" s="65">
        <f t="shared" si="8"/>
        <v>0.78472222222222132</v>
      </c>
      <c r="H25" s="5">
        <f t="shared" si="5"/>
        <v>0.79513888888888795</v>
      </c>
      <c r="I25" s="6">
        <f t="shared" si="5"/>
        <v>0.80555555555555458</v>
      </c>
      <c r="J25" s="181"/>
    </row>
  </sheetData>
  <autoFilter ref="B12:B25"/>
  <mergeCells count="23">
    <mergeCell ref="J18:J25"/>
    <mergeCell ref="J13:J17"/>
    <mergeCell ref="A1:C1"/>
    <mergeCell ref="D1:J1"/>
    <mergeCell ref="A2:C5"/>
    <mergeCell ref="D2:J2"/>
    <mergeCell ref="E3:F3"/>
    <mergeCell ref="G3:I3"/>
    <mergeCell ref="E4:F4"/>
    <mergeCell ref="D5:F5"/>
    <mergeCell ref="G5:I5"/>
    <mergeCell ref="I11:I12"/>
    <mergeCell ref="A6:C6"/>
    <mergeCell ref="A7:C7"/>
    <mergeCell ref="A8:C8"/>
    <mergeCell ref="A9:C9"/>
    <mergeCell ref="G11:G12"/>
    <mergeCell ref="H11:H12"/>
    <mergeCell ref="A10:C10"/>
    <mergeCell ref="A11:C11"/>
    <mergeCell ref="D11:D12"/>
    <mergeCell ref="E11:E12"/>
    <mergeCell ref="F11:F12"/>
  </mergeCells>
  <printOptions horizontalCentered="1"/>
  <pageMargins left="0.25" right="0.25" top="0.75" bottom="0.25" header="0.5" footer="0.5"/>
  <pageSetup scale="115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N36"/>
  <sheetViews>
    <sheetView zoomScaleNormal="100" workbookViewId="0">
      <selection activeCell="G3" sqref="G3:N3"/>
    </sheetView>
  </sheetViews>
  <sheetFormatPr defaultColWidth="9.109375" defaultRowHeight="13.2"/>
  <cols>
    <col min="1" max="1" width="8.44140625" style="1" bestFit="1" customWidth="1"/>
    <col min="2" max="2" width="6.109375" style="1" bestFit="1" customWidth="1"/>
    <col min="3" max="3" width="9.88671875" style="1" bestFit="1" customWidth="1"/>
    <col min="4" max="4" width="6.5546875" style="1" customWidth="1"/>
    <col min="5" max="5" width="12" style="1" bestFit="1" customWidth="1"/>
    <col min="6" max="6" width="16.109375" style="1" bestFit="1" customWidth="1"/>
    <col min="7" max="7" width="13" style="1" bestFit="1" customWidth="1"/>
    <col min="8" max="8" width="10.109375" style="1" bestFit="1" customWidth="1"/>
    <col min="9" max="9" width="6.5546875" style="1" bestFit="1" customWidth="1"/>
    <col min="10" max="10" width="12" style="1" bestFit="1" customWidth="1"/>
    <col min="11" max="11" width="10.109375" style="1" bestFit="1" customWidth="1"/>
    <col min="12" max="12" width="14.88671875" style="1" customWidth="1"/>
    <col min="13" max="13" width="16.109375" style="1" bestFit="1" customWidth="1"/>
    <col min="14" max="14" width="7.6640625" style="1" bestFit="1" customWidth="1"/>
    <col min="15" max="15" width="4.44140625" style="1" customWidth="1"/>
    <col min="16" max="16384" width="9.109375" style="1"/>
  </cols>
  <sheetData>
    <row r="1" spans="1:14" s="7" customFormat="1" ht="21.6" thickBot="1">
      <c r="A1" s="142" t="s">
        <v>0</v>
      </c>
      <c r="B1" s="156"/>
      <c r="C1" s="156"/>
      <c r="D1" s="156"/>
      <c r="E1" s="191"/>
      <c r="F1" s="143" t="s">
        <v>23</v>
      </c>
      <c r="G1" s="144"/>
      <c r="H1" s="144"/>
      <c r="I1" s="144"/>
      <c r="J1" s="144"/>
      <c r="K1" s="144"/>
      <c r="L1" s="144"/>
      <c r="M1" s="144"/>
      <c r="N1" s="145"/>
    </row>
    <row r="2" spans="1:14" s="7" customFormat="1" ht="17.399999999999999">
      <c r="A2" s="127">
        <v>20</v>
      </c>
      <c r="B2" s="157"/>
      <c r="C2" s="157"/>
      <c r="D2" s="157"/>
      <c r="E2" s="192"/>
      <c r="F2" s="150" t="s">
        <v>32</v>
      </c>
      <c r="G2" s="151"/>
      <c r="H2" s="151"/>
      <c r="I2" s="151"/>
      <c r="J2" s="151"/>
      <c r="K2" s="151"/>
      <c r="L2" s="151"/>
      <c r="M2" s="151"/>
      <c r="N2" s="152"/>
    </row>
    <row r="3" spans="1:14" s="7" customFormat="1" ht="17.399999999999999">
      <c r="A3" s="127"/>
      <c r="B3" s="157"/>
      <c r="C3" s="157"/>
      <c r="D3" s="157"/>
      <c r="E3" s="192"/>
      <c r="F3" s="8" t="s">
        <v>3</v>
      </c>
      <c r="G3" s="148" t="s">
        <v>24</v>
      </c>
      <c r="H3" s="148"/>
      <c r="I3" s="148"/>
      <c r="J3" s="148"/>
      <c r="K3" s="148"/>
      <c r="L3" s="148"/>
      <c r="M3" s="148"/>
      <c r="N3" s="149"/>
    </row>
    <row r="4" spans="1:14" s="7" customFormat="1" ht="18" thickBot="1">
      <c r="A4" s="127"/>
      <c r="B4" s="157"/>
      <c r="C4" s="157"/>
      <c r="D4" s="157"/>
      <c r="E4" s="192"/>
      <c r="F4" s="9" t="s">
        <v>4</v>
      </c>
      <c r="G4" s="146" t="s">
        <v>2</v>
      </c>
      <c r="H4" s="146"/>
      <c r="I4" s="146"/>
      <c r="J4" s="146"/>
      <c r="K4" s="146"/>
      <c r="L4" s="146"/>
      <c r="M4" s="146"/>
      <c r="N4" s="147"/>
    </row>
    <row r="5" spans="1:14" s="7" customFormat="1" ht="21.6" thickBot="1">
      <c r="A5" s="128"/>
      <c r="B5" s="158"/>
      <c r="C5" s="158"/>
      <c r="D5" s="158"/>
      <c r="E5" s="193"/>
      <c r="F5" s="131" t="s">
        <v>5</v>
      </c>
      <c r="G5" s="129"/>
      <c r="H5" s="129"/>
      <c r="I5" s="194" t="s">
        <v>6</v>
      </c>
      <c r="J5" s="195"/>
      <c r="K5" s="129" t="s">
        <v>7</v>
      </c>
      <c r="L5" s="129"/>
      <c r="M5" s="130"/>
      <c r="N5" s="10" t="s">
        <v>6</v>
      </c>
    </row>
    <row r="6" spans="1:14">
      <c r="A6" s="132" t="s">
        <v>8</v>
      </c>
      <c r="B6" s="161"/>
      <c r="C6" s="161"/>
      <c r="D6" s="161"/>
      <c r="E6" s="185"/>
      <c r="F6" s="20">
        <v>0</v>
      </c>
      <c r="G6" s="21">
        <v>2.2999999999999998</v>
      </c>
      <c r="H6" s="21">
        <v>3.5</v>
      </c>
      <c r="I6" s="186">
        <f>SUM(F6:H6)</f>
        <v>5.8</v>
      </c>
      <c r="J6" s="187"/>
      <c r="K6" s="22">
        <v>0</v>
      </c>
      <c r="L6" s="23">
        <v>2.9</v>
      </c>
      <c r="M6" s="23">
        <v>3</v>
      </c>
      <c r="N6" s="26">
        <f>SUM(K6:M6)</f>
        <v>5.9</v>
      </c>
    </row>
    <row r="7" spans="1:14">
      <c r="A7" s="133" t="s">
        <v>9</v>
      </c>
      <c r="B7" s="162"/>
      <c r="C7" s="162"/>
      <c r="D7" s="162"/>
      <c r="E7" s="188"/>
      <c r="F7" s="24">
        <f>IF(F8=0,0,((60*F6)/F8))</f>
        <v>0</v>
      </c>
      <c r="G7" s="24">
        <f>IF(G8=0,0,((60*G6)/G8))</f>
        <v>13.8</v>
      </c>
      <c r="H7" s="24">
        <f>IF(H8=0,0,((60*H6)/H8))</f>
        <v>14</v>
      </c>
      <c r="I7" s="189">
        <f>AVERAGE(G7:H7)</f>
        <v>13.9</v>
      </c>
      <c r="J7" s="190"/>
      <c r="K7" s="39">
        <f>IF(K8=0,0,((60*K6)/K8))</f>
        <v>0</v>
      </c>
      <c r="L7" s="24">
        <f>IF(L8=0,0,((60*L6)/L8))</f>
        <v>11.6</v>
      </c>
      <c r="M7" s="24">
        <f>IF(M8=0,0,((60*M6)/M8))</f>
        <v>12</v>
      </c>
      <c r="N7" s="25">
        <f>AVERAGE(L7:M7)</f>
        <v>11.8</v>
      </c>
    </row>
    <row r="8" spans="1:14" ht="13.8" thickBot="1">
      <c r="A8" s="134" t="s">
        <v>10</v>
      </c>
      <c r="B8" s="163"/>
      <c r="C8" s="163"/>
      <c r="D8" s="163"/>
      <c r="E8" s="199"/>
      <c r="F8" s="3">
        <v>0</v>
      </c>
      <c r="G8" s="4">
        <v>10</v>
      </c>
      <c r="H8" s="4">
        <v>15</v>
      </c>
      <c r="I8" s="200">
        <f>SUM(F8:H8)</f>
        <v>25</v>
      </c>
      <c r="J8" s="201"/>
      <c r="K8" s="3">
        <v>5</v>
      </c>
      <c r="L8" s="4">
        <v>15</v>
      </c>
      <c r="M8" s="4">
        <v>15</v>
      </c>
      <c r="N8" s="27">
        <f>SUM(K8:M8)</f>
        <v>35</v>
      </c>
    </row>
    <row r="9" spans="1:14">
      <c r="A9" s="164" t="s">
        <v>11</v>
      </c>
      <c r="B9" s="135"/>
      <c r="C9" s="135"/>
      <c r="D9" s="135"/>
      <c r="E9" s="203"/>
      <c r="F9" s="16">
        <v>473</v>
      </c>
      <c r="G9" s="17">
        <v>810</v>
      </c>
      <c r="H9" s="18">
        <v>173</v>
      </c>
      <c r="I9" s="204"/>
      <c r="J9" s="205"/>
      <c r="K9" s="16">
        <v>173</v>
      </c>
      <c r="L9" s="17">
        <v>838</v>
      </c>
      <c r="M9" s="18">
        <v>473</v>
      </c>
      <c r="N9" s="196"/>
    </row>
    <row r="10" spans="1:14">
      <c r="A10" s="165" t="s">
        <v>12</v>
      </c>
      <c r="B10" s="166"/>
      <c r="C10" s="166"/>
      <c r="D10" s="166"/>
      <c r="E10" s="210"/>
      <c r="F10" s="55" t="s">
        <v>24</v>
      </c>
      <c r="G10" s="59" t="s">
        <v>17</v>
      </c>
      <c r="H10" s="58" t="s">
        <v>2</v>
      </c>
      <c r="I10" s="206"/>
      <c r="J10" s="207"/>
      <c r="K10" s="57" t="s">
        <v>2</v>
      </c>
      <c r="L10" s="59" t="s">
        <v>17</v>
      </c>
      <c r="M10" s="56" t="s">
        <v>24</v>
      </c>
      <c r="N10" s="197"/>
    </row>
    <row r="11" spans="1:14" ht="13.8" thickBot="1">
      <c r="A11" s="167" t="s">
        <v>13</v>
      </c>
      <c r="B11" s="136"/>
      <c r="C11" s="136"/>
      <c r="D11" s="136"/>
      <c r="E11" s="211"/>
      <c r="F11" s="139" t="s">
        <v>38</v>
      </c>
      <c r="G11" s="168"/>
      <c r="H11" s="212">
        <v>75400</v>
      </c>
      <c r="I11" s="208"/>
      <c r="J11" s="209"/>
      <c r="K11" s="202">
        <v>75400</v>
      </c>
      <c r="L11" s="123"/>
      <c r="M11" s="125" t="s">
        <v>38</v>
      </c>
      <c r="N11" s="197"/>
    </row>
    <row r="12" spans="1:14" ht="13.8" thickBot="1">
      <c r="A12" s="32" t="s">
        <v>0</v>
      </c>
      <c r="B12" s="30" t="s">
        <v>15</v>
      </c>
      <c r="C12" s="31" t="s">
        <v>16</v>
      </c>
      <c r="D12" s="11" t="s">
        <v>14</v>
      </c>
      <c r="E12" s="35" t="s">
        <v>19</v>
      </c>
      <c r="F12" s="122"/>
      <c r="G12" s="169"/>
      <c r="H12" s="126"/>
      <c r="I12" s="37" t="s">
        <v>14</v>
      </c>
      <c r="J12" s="38" t="s">
        <v>19</v>
      </c>
      <c r="K12" s="122"/>
      <c r="L12" s="124"/>
      <c r="M12" s="126"/>
      <c r="N12" s="197"/>
    </row>
    <row r="13" spans="1:14" s="2" customFormat="1" ht="15">
      <c r="A13" s="33">
        <v>20</v>
      </c>
      <c r="B13" s="13">
        <v>1</v>
      </c>
      <c r="C13" s="40" t="s">
        <v>22</v>
      </c>
      <c r="D13" s="12">
        <v>1</v>
      </c>
      <c r="E13" s="36" t="s">
        <v>21</v>
      </c>
      <c r="F13" s="19">
        <v>0.29166666666666669</v>
      </c>
      <c r="G13" s="49">
        <f>SUM(F13,G$8/1440)</f>
        <v>0.2986111111111111</v>
      </c>
      <c r="H13" s="50">
        <f>SUM(G13,H$8/1440)</f>
        <v>0.30902777777777779</v>
      </c>
      <c r="I13" s="12">
        <v>2</v>
      </c>
      <c r="J13" s="36" t="s">
        <v>20</v>
      </c>
      <c r="K13" s="49">
        <f>SUM(H13,K$8/1440)</f>
        <v>0.3125</v>
      </c>
      <c r="L13" s="49">
        <f t="shared" ref="L13:M34" si="0">SUM(K13,L$8/1440)</f>
        <v>0.32291666666666669</v>
      </c>
      <c r="M13" s="50">
        <f t="shared" si="0"/>
        <v>0.33333333333333337</v>
      </c>
      <c r="N13" s="197"/>
    </row>
    <row r="14" spans="1:14" s="2" customFormat="1" ht="15">
      <c r="A14" s="33">
        <v>20</v>
      </c>
      <c r="B14" s="13">
        <v>1</v>
      </c>
      <c r="C14" s="40" t="s">
        <v>22</v>
      </c>
      <c r="D14" s="12">
        <v>3</v>
      </c>
      <c r="E14" s="36" t="s">
        <v>21</v>
      </c>
      <c r="F14" s="49">
        <f>SUM(M13,F$8/1440)</f>
        <v>0.33333333333333337</v>
      </c>
      <c r="G14" s="49">
        <f t="shared" ref="G14:H34" si="1">SUM(F14,G$8/1440)</f>
        <v>0.34027777777777779</v>
      </c>
      <c r="H14" s="50">
        <f t="shared" si="1"/>
        <v>0.35069444444444448</v>
      </c>
      <c r="I14" s="12">
        <v>4</v>
      </c>
      <c r="J14" s="36" t="s">
        <v>20</v>
      </c>
      <c r="K14" s="49">
        <f t="shared" ref="K14:K34" si="2">SUM(H14,K$8/1440)</f>
        <v>0.35416666666666669</v>
      </c>
      <c r="L14" s="49">
        <f t="shared" si="0"/>
        <v>0.36458333333333337</v>
      </c>
      <c r="M14" s="50">
        <f t="shared" si="0"/>
        <v>0.37500000000000006</v>
      </c>
      <c r="N14" s="197"/>
    </row>
    <row r="15" spans="1:14" s="2" customFormat="1" ht="15">
      <c r="A15" s="33">
        <v>20</v>
      </c>
      <c r="B15" s="13">
        <v>1</v>
      </c>
      <c r="C15" s="40" t="s">
        <v>22</v>
      </c>
      <c r="D15" s="12">
        <v>5</v>
      </c>
      <c r="E15" s="36" t="s">
        <v>21</v>
      </c>
      <c r="F15" s="49">
        <f>SUM(M14,F$8/1440)</f>
        <v>0.37500000000000006</v>
      </c>
      <c r="G15" s="49">
        <f t="shared" si="1"/>
        <v>0.38194444444444448</v>
      </c>
      <c r="H15" s="50">
        <f t="shared" si="1"/>
        <v>0.39236111111111116</v>
      </c>
      <c r="I15" s="12">
        <v>6</v>
      </c>
      <c r="J15" s="36" t="s">
        <v>20</v>
      </c>
      <c r="K15" s="49">
        <f t="shared" si="2"/>
        <v>0.39583333333333337</v>
      </c>
      <c r="L15" s="49">
        <f t="shared" si="0"/>
        <v>0.40625000000000006</v>
      </c>
      <c r="M15" s="50">
        <f t="shared" si="0"/>
        <v>0.41666666666666674</v>
      </c>
      <c r="N15" s="197"/>
    </row>
    <row r="16" spans="1:14" s="2" customFormat="1" ht="15">
      <c r="A16" s="33">
        <v>20</v>
      </c>
      <c r="B16" s="13">
        <v>2</v>
      </c>
      <c r="C16" s="40" t="s">
        <v>22</v>
      </c>
      <c r="D16" s="12">
        <v>7</v>
      </c>
      <c r="E16" s="36" t="s">
        <v>21</v>
      </c>
      <c r="F16" s="19">
        <v>0.39583333333333331</v>
      </c>
      <c r="G16" s="14">
        <f t="shared" si="1"/>
        <v>0.40277777777777773</v>
      </c>
      <c r="H16" s="15">
        <f t="shared" si="1"/>
        <v>0.41319444444444442</v>
      </c>
      <c r="I16" s="12">
        <v>8</v>
      </c>
      <c r="J16" s="36" t="s">
        <v>20</v>
      </c>
      <c r="K16" s="14">
        <f t="shared" si="2"/>
        <v>0.41666666666666663</v>
      </c>
      <c r="L16" s="14">
        <f t="shared" si="0"/>
        <v>0.42708333333333331</v>
      </c>
      <c r="M16" s="15">
        <f t="shared" si="0"/>
        <v>0.4375</v>
      </c>
      <c r="N16" s="197"/>
    </row>
    <row r="17" spans="1:14" s="2" customFormat="1" ht="15">
      <c r="A17" s="33">
        <v>20</v>
      </c>
      <c r="B17" s="13">
        <v>1</v>
      </c>
      <c r="C17" s="40" t="s">
        <v>22</v>
      </c>
      <c r="D17" s="12">
        <v>9</v>
      </c>
      <c r="E17" s="36" t="s">
        <v>21</v>
      </c>
      <c r="F17" s="49">
        <f t="shared" ref="F17:F33" si="3">SUM(M15,F$8/1440)</f>
        <v>0.41666666666666674</v>
      </c>
      <c r="G17" s="49">
        <f t="shared" si="1"/>
        <v>0.42361111111111116</v>
      </c>
      <c r="H17" s="50">
        <f t="shared" si="1"/>
        <v>0.43402777777777785</v>
      </c>
      <c r="I17" s="12">
        <v>10</v>
      </c>
      <c r="J17" s="36" t="s">
        <v>20</v>
      </c>
      <c r="K17" s="49">
        <f t="shared" si="2"/>
        <v>0.43750000000000006</v>
      </c>
      <c r="L17" s="49">
        <f t="shared" si="0"/>
        <v>0.44791666666666674</v>
      </c>
      <c r="M17" s="50">
        <f t="shared" si="0"/>
        <v>0.45833333333333343</v>
      </c>
      <c r="N17" s="197"/>
    </row>
    <row r="18" spans="1:14" s="2" customFormat="1" ht="15">
      <c r="A18" s="33">
        <v>20</v>
      </c>
      <c r="B18" s="13">
        <v>2</v>
      </c>
      <c r="C18" s="40" t="s">
        <v>22</v>
      </c>
      <c r="D18" s="12">
        <v>11</v>
      </c>
      <c r="E18" s="36" t="s">
        <v>21</v>
      </c>
      <c r="F18" s="14">
        <f t="shared" si="3"/>
        <v>0.4375</v>
      </c>
      <c r="G18" s="14">
        <f t="shared" si="1"/>
        <v>0.44444444444444442</v>
      </c>
      <c r="H18" s="15">
        <f t="shared" si="1"/>
        <v>0.4548611111111111</v>
      </c>
      <c r="I18" s="12">
        <v>12</v>
      </c>
      <c r="J18" s="36" t="s">
        <v>20</v>
      </c>
      <c r="K18" s="14">
        <f t="shared" si="2"/>
        <v>0.45833333333333331</v>
      </c>
      <c r="L18" s="14">
        <f t="shared" si="0"/>
        <v>0.46875</v>
      </c>
      <c r="M18" s="15">
        <f t="shared" si="0"/>
        <v>0.47916666666666669</v>
      </c>
      <c r="N18" s="197"/>
    </row>
    <row r="19" spans="1:14" s="2" customFormat="1" ht="15">
      <c r="A19" s="33">
        <v>20</v>
      </c>
      <c r="B19" s="13">
        <v>1</v>
      </c>
      <c r="C19" s="40" t="s">
        <v>22</v>
      </c>
      <c r="D19" s="12">
        <v>13</v>
      </c>
      <c r="E19" s="36" t="s">
        <v>21</v>
      </c>
      <c r="F19" s="49">
        <f t="shared" si="3"/>
        <v>0.45833333333333343</v>
      </c>
      <c r="G19" s="49">
        <f t="shared" si="1"/>
        <v>0.46527777777777785</v>
      </c>
      <c r="H19" s="50">
        <f t="shared" si="1"/>
        <v>0.47569444444444453</v>
      </c>
      <c r="I19" s="12">
        <v>14</v>
      </c>
      <c r="J19" s="36" t="s">
        <v>20</v>
      </c>
      <c r="K19" s="49">
        <f t="shared" si="2"/>
        <v>0.47916666666666674</v>
      </c>
      <c r="L19" s="49">
        <f t="shared" si="0"/>
        <v>0.48958333333333343</v>
      </c>
      <c r="M19" s="50">
        <f t="shared" si="0"/>
        <v>0.50000000000000011</v>
      </c>
      <c r="N19" s="197"/>
    </row>
    <row r="20" spans="1:14" s="2" customFormat="1" ht="15.6">
      <c r="A20" s="33">
        <v>20</v>
      </c>
      <c r="B20" s="13">
        <v>2</v>
      </c>
      <c r="C20" s="40" t="s">
        <v>22</v>
      </c>
      <c r="D20" s="12">
        <v>15</v>
      </c>
      <c r="E20" s="36" t="s">
        <v>21</v>
      </c>
      <c r="F20" s="14">
        <f t="shared" si="3"/>
        <v>0.47916666666666669</v>
      </c>
      <c r="G20" s="14">
        <f t="shared" si="1"/>
        <v>0.4861111111111111</v>
      </c>
      <c r="H20" s="15">
        <f t="shared" si="1"/>
        <v>0.49652777777777779</v>
      </c>
      <c r="I20" s="12">
        <v>16</v>
      </c>
      <c r="J20" s="36" t="s">
        <v>20</v>
      </c>
      <c r="K20" s="28">
        <f t="shared" si="2"/>
        <v>0.5</v>
      </c>
      <c r="L20" s="28">
        <f t="shared" si="0"/>
        <v>0.51041666666666663</v>
      </c>
      <c r="M20" s="29">
        <f t="shared" si="0"/>
        <v>0.52083333333333326</v>
      </c>
      <c r="N20" s="197"/>
    </row>
    <row r="21" spans="1:14" s="2" customFormat="1" ht="15.6">
      <c r="A21" s="33">
        <v>20</v>
      </c>
      <c r="B21" s="13">
        <v>1</v>
      </c>
      <c r="C21" s="40" t="s">
        <v>22</v>
      </c>
      <c r="D21" s="12">
        <v>17</v>
      </c>
      <c r="E21" s="36" t="s">
        <v>21</v>
      </c>
      <c r="F21" s="53">
        <f t="shared" si="3"/>
        <v>0.50000000000000011</v>
      </c>
      <c r="G21" s="53">
        <f t="shared" si="1"/>
        <v>0.50694444444444453</v>
      </c>
      <c r="H21" s="54">
        <f t="shared" si="1"/>
        <v>0.51736111111111116</v>
      </c>
      <c r="I21" s="12">
        <v>18</v>
      </c>
      <c r="J21" s="36" t="s">
        <v>20</v>
      </c>
      <c r="K21" s="53">
        <f t="shared" si="2"/>
        <v>0.52083333333333337</v>
      </c>
      <c r="L21" s="53">
        <f t="shared" si="0"/>
        <v>0.53125</v>
      </c>
      <c r="M21" s="54">
        <f t="shared" si="0"/>
        <v>0.54166666666666663</v>
      </c>
      <c r="N21" s="197"/>
    </row>
    <row r="22" spans="1:14" s="2" customFormat="1" ht="15.6">
      <c r="A22" s="33">
        <v>20</v>
      </c>
      <c r="B22" s="13">
        <v>2</v>
      </c>
      <c r="C22" s="40" t="s">
        <v>22</v>
      </c>
      <c r="D22" s="12">
        <v>19</v>
      </c>
      <c r="E22" s="36" t="s">
        <v>21</v>
      </c>
      <c r="F22" s="28">
        <f t="shared" si="3"/>
        <v>0.52083333333333326</v>
      </c>
      <c r="G22" s="28">
        <f t="shared" si="1"/>
        <v>0.52777777777777768</v>
      </c>
      <c r="H22" s="29">
        <f t="shared" si="1"/>
        <v>0.53819444444444431</v>
      </c>
      <c r="I22" s="12">
        <v>20</v>
      </c>
      <c r="J22" s="36" t="s">
        <v>20</v>
      </c>
      <c r="K22" s="28">
        <f t="shared" si="2"/>
        <v>0.54166666666666652</v>
      </c>
      <c r="L22" s="28">
        <f t="shared" si="0"/>
        <v>0.55208333333333315</v>
      </c>
      <c r="M22" s="29">
        <f t="shared" si="0"/>
        <v>0.56249999999999978</v>
      </c>
      <c r="N22" s="197"/>
    </row>
    <row r="23" spans="1:14" s="2" customFormat="1" ht="15.6">
      <c r="A23" s="33">
        <v>20</v>
      </c>
      <c r="B23" s="13">
        <v>1</v>
      </c>
      <c r="C23" s="40" t="s">
        <v>22</v>
      </c>
      <c r="D23" s="12">
        <v>21</v>
      </c>
      <c r="E23" s="36" t="s">
        <v>21</v>
      </c>
      <c r="F23" s="53">
        <f t="shared" si="3"/>
        <v>0.54166666666666663</v>
      </c>
      <c r="G23" s="53">
        <f t="shared" si="1"/>
        <v>0.54861111111111105</v>
      </c>
      <c r="H23" s="54">
        <f t="shared" si="1"/>
        <v>0.55902777777777768</v>
      </c>
      <c r="I23" s="12">
        <v>22</v>
      </c>
      <c r="J23" s="36" t="s">
        <v>20</v>
      </c>
      <c r="K23" s="53">
        <f t="shared" si="2"/>
        <v>0.56249999999999989</v>
      </c>
      <c r="L23" s="53">
        <f t="shared" si="0"/>
        <v>0.57291666666666652</v>
      </c>
      <c r="M23" s="54">
        <f t="shared" si="0"/>
        <v>0.58333333333333315</v>
      </c>
      <c r="N23" s="197"/>
    </row>
    <row r="24" spans="1:14" s="2" customFormat="1" ht="15.6">
      <c r="A24" s="33">
        <v>20</v>
      </c>
      <c r="B24" s="13">
        <v>2</v>
      </c>
      <c r="C24" s="40" t="s">
        <v>22</v>
      </c>
      <c r="D24" s="12">
        <v>23</v>
      </c>
      <c r="E24" s="36" t="s">
        <v>21</v>
      </c>
      <c r="F24" s="28">
        <f t="shared" si="3"/>
        <v>0.56249999999999978</v>
      </c>
      <c r="G24" s="28">
        <f t="shared" si="1"/>
        <v>0.5694444444444442</v>
      </c>
      <c r="H24" s="29">
        <f t="shared" si="1"/>
        <v>0.57986111111111083</v>
      </c>
      <c r="I24" s="12">
        <v>24</v>
      </c>
      <c r="J24" s="36" t="s">
        <v>20</v>
      </c>
      <c r="K24" s="28">
        <f t="shared" si="2"/>
        <v>0.58333333333333304</v>
      </c>
      <c r="L24" s="28">
        <f t="shared" si="0"/>
        <v>0.59374999999999967</v>
      </c>
      <c r="M24" s="29">
        <f t="shared" si="0"/>
        <v>0.6041666666666663</v>
      </c>
      <c r="N24" s="197"/>
    </row>
    <row r="25" spans="1:14" s="2" customFormat="1" ht="15.6">
      <c r="A25" s="33">
        <v>20</v>
      </c>
      <c r="B25" s="13">
        <v>1</v>
      </c>
      <c r="C25" s="40" t="s">
        <v>22</v>
      </c>
      <c r="D25" s="12">
        <v>25</v>
      </c>
      <c r="E25" s="36" t="s">
        <v>21</v>
      </c>
      <c r="F25" s="53">
        <f t="shared" si="3"/>
        <v>0.58333333333333315</v>
      </c>
      <c r="G25" s="53">
        <f t="shared" si="1"/>
        <v>0.59027777777777757</v>
      </c>
      <c r="H25" s="54">
        <f t="shared" si="1"/>
        <v>0.6006944444444442</v>
      </c>
      <c r="I25" s="12">
        <v>26</v>
      </c>
      <c r="J25" s="36" t="s">
        <v>20</v>
      </c>
      <c r="K25" s="53">
        <f t="shared" si="2"/>
        <v>0.60416666666666641</v>
      </c>
      <c r="L25" s="53">
        <f t="shared" si="0"/>
        <v>0.61458333333333304</v>
      </c>
      <c r="M25" s="54">
        <f t="shared" si="0"/>
        <v>0.62499999999999967</v>
      </c>
      <c r="N25" s="197"/>
    </row>
    <row r="26" spans="1:14" s="2" customFormat="1" ht="15.6">
      <c r="A26" s="33">
        <v>20</v>
      </c>
      <c r="B26" s="13">
        <v>2</v>
      </c>
      <c r="C26" s="40" t="s">
        <v>22</v>
      </c>
      <c r="D26" s="12">
        <v>27</v>
      </c>
      <c r="E26" s="36" t="s">
        <v>21</v>
      </c>
      <c r="F26" s="28">
        <f t="shared" si="3"/>
        <v>0.6041666666666663</v>
      </c>
      <c r="G26" s="28">
        <f t="shared" si="1"/>
        <v>0.61111111111111072</v>
      </c>
      <c r="H26" s="29">
        <f t="shared" si="1"/>
        <v>0.62152777777777735</v>
      </c>
      <c r="I26" s="12">
        <v>28</v>
      </c>
      <c r="J26" s="36" t="s">
        <v>20</v>
      </c>
      <c r="K26" s="28">
        <f t="shared" si="2"/>
        <v>0.62499999999999956</v>
      </c>
      <c r="L26" s="28">
        <f t="shared" si="0"/>
        <v>0.63541666666666619</v>
      </c>
      <c r="M26" s="29">
        <f t="shared" si="0"/>
        <v>0.64583333333333282</v>
      </c>
      <c r="N26" s="197"/>
    </row>
    <row r="27" spans="1:14" s="2" customFormat="1" ht="15.6">
      <c r="A27" s="33">
        <v>20</v>
      </c>
      <c r="B27" s="13">
        <v>1</v>
      </c>
      <c r="C27" s="40" t="s">
        <v>22</v>
      </c>
      <c r="D27" s="12">
        <v>29</v>
      </c>
      <c r="E27" s="36" t="s">
        <v>21</v>
      </c>
      <c r="F27" s="53">
        <f t="shared" si="3"/>
        <v>0.62499999999999967</v>
      </c>
      <c r="G27" s="53">
        <f t="shared" si="1"/>
        <v>0.63194444444444409</v>
      </c>
      <c r="H27" s="54">
        <f t="shared" si="1"/>
        <v>0.64236111111111072</v>
      </c>
      <c r="I27" s="12">
        <v>30</v>
      </c>
      <c r="J27" s="36" t="s">
        <v>20</v>
      </c>
      <c r="K27" s="53">
        <f t="shared" si="2"/>
        <v>0.64583333333333293</v>
      </c>
      <c r="L27" s="53">
        <f t="shared" si="0"/>
        <v>0.65624999999999956</v>
      </c>
      <c r="M27" s="54">
        <f t="shared" si="0"/>
        <v>0.66666666666666619</v>
      </c>
      <c r="N27" s="197"/>
    </row>
    <row r="28" spans="1:14" s="2" customFormat="1" ht="15.6">
      <c r="A28" s="33">
        <v>20</v>
      </c>
      <c r="B28" s="13">
        <v>2</v>
      </c>
      <c r="C28" s="40" t="s">
        <v>22</v>
      </c>
      <c r="D28" s="12">
        <v>31</v>
      </c>
      <c r="E28" s="36" t="s">
        <v>21</v>
      </c>
      <c r="F28" s="28">
        <f t="shared" si="3"/>
        <v>0.64583333333333282</v>
      </c>
      <c r="G28" s="28">
        <f t="shared" si="1"/>
        <v>0.65277777777777724</v>
      </c>
      <c r="H28" s="29">
        <f t="shared" si="1"/>
        <v>0.66319444444444386</v>
      </c>
      <c r="I28" s="12">
        <v>32</v>
      </c>
      <c r="J28" s="36" t="s">
        <v>20</v>
      </c>
      <c r="K28" s="28">
        <f t="shared" si="2"/>
        <v>0.66666666666666607</v>
      </c>
      <c r="L28" s="28">
        <f t="shared" si="0"/>
        <v>0.6770833333333327</v>
      </c>
      <c r="M28" s="29">
        <f t="shared" si="0"/>
        <v>0.68749999999999933</v>
      </c>
      <c r="N28" s="197"/>
    </row>
    <row r="29" spans="1:14" s="2" customFormat="1" ht="15.6">
      <c r="A29" s="33">
        <v>20</v>
      </c>
      <c r="B29" s="13">
        <v>1</v>
      </c>
      <c r="C29" s="40" t="s">
        <v>22</v>
      </c>
      <c r="D29" s="12">
        <v>33</v>
      </c>
      <c r="E29" s="36" t="s">
        <v>21</v>
      </c>
      <c r="F29" s="53">
        <f t="shared" si="3"/>
        <v>0.66666666666666619</v>
      </c>
      <c r="G29" s="53">
        <f t="shared" si="1"/>
        <v>0.67361111111111061</v>
      </c>
      <c r="H29" s="54">
        <f t="shared" si="1"/>
        <v>0.68402777777777724</v>
      </c>
      <c r="I29" s="12">
        <v>34</v>
      </c>
      <c r="J29" s="36" t="s">
        <v>20</v>
      </c>
      <c r="K29" s="53">
        <f t="shared" si="2"/>
        <v>0.68749999999999944</v>
      </c>
      <c r="L29" s="53">
        <f t="shared" si="0"/>
        <v>0.69791666666666607</v>
      </c>
      <c r="M29" s="54">
        <f t="shared" si="0"/>
        <v>0.7083333333333327</v>
      </c>
      <c r="N29" s="197"/>
    </row>
    <row r="30" spans="1:14" s="2" customFormat="1" ht="15.6">
      <c r="A30" s="33">
        <v>20</v>
      </c>
      <c r="B30" s="13">
        <v>2</v>
      </c>
      <c r="C30" s="40" t="s">
        <v>22</v>
      </c>
      <c r="D30" s="12">
        <v>35</v>
      </c>
      <c r="E30" s="36" t="s">
        <v>21</v>
      </c>
      <c r="F30" s="28">
        <f t="shared" si="3"/>
        <v>0.68749999999999933</v>
      </c>
      <c r="G30" s="28">
        <f t="shared" si="1"/>
        <v>0.69444444444444375</v>
      </c>
      <c r="H30" s="29">
        <f t="shared" si="1"/>
        <v>0.70486111111111038</v>
      </c>
      <c r="I30" s="12">
        <v>36</v>
      </c>
      <c r="J30" s="36" t="s">
        <v>20</v>
      </c>
      <c r="K30" s="28">
        <f t="shared" si="2"/>
        <v>0.70833333333333259</v>
      </c>
      <c r="L30" s="28">
        <f t="shared" si="0"/>
        <v>0.71874999999999922</v>
      </c>
      <c r="M30" s="29">
        <f t="shared" si="0"/>
        <v>0.72916666666666585</v>
      </c>
      <c r="N30" s="197"/>
    </row>
    <row r="31" spans="1:14" s="2" customFormat="1" ht="15.6">
      <c r="A31" s="33">
        <v>20</v>
      </c>
      <c r="B31" s="13">
        <v>1</v>
      </c>
      <c r="C31" s="40" t="s">
        <v>22</v>
      </c>
      <c r="D31" s="12">
        <v>37</v>
      </c>
      <c r="E31" s="36" t="s">
        <v>21</v>
      </c>
      <c r="F31" s="53">
        <f t="shared" si="3"/>
        <v>0.7083333333333327</v>
      </c>
      <c r="G31" s="53">
        <f t="shared" si="1"/>
        <v>0.71527777777777712</v>
      </c>
      <c r="H31" s="54">
        <f t="shared" si="1"/>
        <v>0.72569444444444375</v>
      </c>
      <c r="I31" s="12">
        <v>38</v>
      </c>
      <c r="J31" s="36" t="s">
        <v>20</v>
      </c>
      <c r="K31" s="53">
        <f t="shared" si="2"/>
        <v>0.72916666666666596</v>
      </c>
      <c r="L31" s="53">
        <f t="shared" si="0"/>
        <v>0.73958333333333259</v>
      </c>
      <c r="M31" s="54">
        <f t="shared" si="0"/>
        <v>0.74999999999999922</v>
      </c>
      <c r="N31" s="197"/>
    </row>
    <row r="32" spans="1:14" s="2" customFormat="1" ht="15.6">
      <c r="A32" s="33">
        <v>20</v>
      </c>
      <c r="B32" s="13">
        <v>2</v>
      </c>
      <c r="C32" s="40" t="s">
        <v>22</v>
      </c>
      <c r="D32" s="12">
        <v>39</v>
      </c>
      <c r="E32" s="36" t="s">
        <v>21</v>
      </c>
      <c r="F32" s="28">
        <f t="shared" si="3"/>
        <v>0.72916666666666585</v>
      </c>
      <c r="G32" s="28">
        <f t="shared" si="1"/>
        <v>0.73611111111111027</v>
      </c>
      <c r="H32" s="29">
        <f t="shared" si="1"/>
        <v>0.7465277777777769</v>
      </c>
      <c r="I32" s="12">
        <v>40</v>
      </c>
      <c r="J32" s="36" t="s">
        <v>20</v>
      </c>
      <c r="K32" s="28">
        <f t="shared" si="2"/>
        <v>0.74999999999999911</v>
      </c>
      <c r="L32" s="28">
        <f t="shared" si="0"/>
        <v>0.76041666666666574</v>
      </c>
      <c r="M32" s="29">
        <f t="shared" si="0"/>
        <v>0.77083333333333237</v>
      </c>
      <c r="N32" s="197"/>
    </row>
    <row r="33" spans="1:14" s="2" customFormat="1" ht="15.6">
      <c r="A33" s="33">
        <v>20</v>
      </c>
      <c r="B33" s="13">
        <v>1</v>
      </c>
      <c r="C33" s="40" t="s">
        <v>22</v>
      </c>
      <c r="D33" s="12">
        <v>41</v>
      </c>
      <c r="E33" s="36" t="s">
        <v>21</v>
      </c>
      <c r="F33" s="53">
        <f t="shared" si="3"/>
        <v>0.74999999999999922</v>
      </c>
      <c r="G33" s="53">
        <f t="shared" si="1"/>
        <v>0.75694444444444364</v>
      </c>
      <c r="H33" s="54">
        <f t="shared" si="1"/>
        <v>0.76736111111111027</v>
      </c>
      <c r="I33" s="12">
        <v>42</v>
      </c>
      <c r="J33" s="36" t="s">
        <v>20</v>
      </c>
      <c r="K33" s="53">
        <f t="shared" si="2"/>
        <v>0.77083333333333248</v>
      </c>
      <c r="L33" s="53">
        <f t="shared" si="0"/>
        <v>0.78124999999999911</v>
      </c>
      <c r="M33" s="54">
        <f t="shared" si="0"/>
        <v>0.79166666666666574</v>
      </c>
      <c r="N33" s="197"/>
    </row>
    <row r="34" spans="1:14" s="2" customFormat="1" ht="15.6">
      <c r="A34" s="33">
        <v>20</v>
      </c>
      <c r="B34" s="13">
        <v>2</v>
      </c>
      <c r="C34" s="40" t="s">
        <v>22</v>
      </c>
      <c r="D34" s="36">
        <v>43</v>
      </c>
      <c r="E34" s="36" t="s">
        <v>21</v>
      </c>
      <c r="F34" s="28">
        <f>SUM(M32,F8/1440)</f>
        <v>0.77083333333333237</v>
      </c>
      <c r="G34" s="28">
        <f t="shared" si="1"/>
        <v>0.77777777777777679</v>
      </c>
      <c r="H34" s="28">
        <f t="shared" si="1"/>
        <v>0.78819444444444342</v>
      </c>
      <c r="I34" s="44">
        <v>44</v>
      </c>
      <c r="J34" s="36" t="s">
        <v>20</v>
      </c>
      <c r="K34" s="28">
        <f t="shared" si="2"/>
        <v>0.79166666666666563</v>
      </c>
      <c r="L34" s="28">
        <f t="shared" si="0"/>
        <v>0.80208333333333226</v>
      </c>
      <c r="M34" s="29">
        <f t="shared" si="0"/>
        <v>0.81249999999999889</v>
      </c>
      <c r="N34" s="197"/>
    </row>
    <row r="35" spans="1:14" ht="15.6">
      <c r="A35" s="93">
        <v>20</v>
      </c>
      <c r="B35" s="45">
        <v>1</v>
      </c>
      <c r="C35" s="40" t="s">
        <v>22</v>
      </c>
      <c r="D35" s="36">
        <v>45</v>
      </c>
      <c r="E35" s="36" t="s">
        <v>21</v>
      </c>
      <c r="F35" s="53">
        <f t="shared" ref="F35:F36" si="4">SUM(M33,F$8/1440)</f>
        <v>0.79166666666666574</v>
      </c>
      <c r="G35" s="53">
        <f t="shared" ref="G35:G36" si="5">SUM(F35,G$8/1440)</f>
        <v>0.79861111111111016</v>
      </c>
      <c r="H35" s="53">
        <f t="shared" ref="H35:H36" si="6">SUM(G35,H$8/1440)</f>
        <v>0.80902777777777679</v>
      </c>
      <c r="I35" s="44">
        <v>46</v>
      </c>
      <c r="J35" s="36" t="s">
        <v>20</v>
      </c>
      <c r="K35" s="53">
        <f t="shared" ref="K35:K36" si="7">SUM(H35,K$8/1440)</f>
        <v>0.812499999999999</v>
      </c>
      <c r="L35" s="53">
        <f t="shared" ref="L35:L36" si="8">SUM(K35,L$8/1440)</f>
        <v>0.82291666666666563</v>
      </c>
      <c r="M35" s="54">
        <f t="shared" ref="M35:M36" si="9">SUM(L35,M$8/1440)</f>
        <v>0.83333333333333226</v>
      </c>
      <c r="N35" s="197"/>
    </row>
    <row r="36" spans="1:14" ht="16.2" thickBot="1">
      <c r="A36" s="94">
        <v>20</v>
      </c>
      <c r="B36" s="95">
        <v>2</v>
      </c>
      <c r="C36" s="96" t="s">
        <v>22</v>
      </c>
      <c r="D36" s="97">
        <v>47</v>
      </c>
      <c r="E36" s="98" t="s">
        <v>21</v>
      </c>
      <c r="F36" s="99">
        <f t="shared" si="4"/>
        <v>0.81249999999999889</v>
      </c>
      <c r="G36" s="99">
        <f t="shared" si="5"/>
        <v>0.81944444444444331</v>
      </c>
      <c r="H36" s="100">
        <f t="shared" si="6"/>
        <v>0.82986111111110994</v>
      </c>
      <c r="I36" s="97">
        <v>48</v>
      </c>
      <c r="J36" s="98" t="s">
        <v>20</v>
      </c>
      <c r="K36" s="99">
        <f t="shared" si="7"/>
        <v>0.83333333333333215</v>
      </c>
      <c r="L36" s="99">
        <f t="shared" si="8"/>
        <v>0.84374999999999878</v>
      </c>
      <c r="M36" s="100">
        <f t="shared" si="9"/>
        <v>0.85416666666666541</v>
      </c>
      <c r="N36" s="198"/>
    </row>
  </sheetData>
  <mergeCells count="26">
    <mergeCell ref="N9:N36"/>
    <mergeCell ref="A8:E8"/>
    <mergeCell ref="I8:J8"/>
    <mergeCell ref="K11:K12"/>
    <mergeCell ref="L11:L12"/>
    <mergeCell ref="M11:M12"/>
    <mergeCell ref="A9:E9"/>
    <mergeCell ref="I9:J11"/>
    <mergeCell ref="A10:E10"/>
    <mergeCell ref="A11:E11"/>
    <mergeCell ref="F11:F12"/>
    <mergeCell ref="G11:G12"/>
    <mergeCell ref="H11:H12"/>
    <mergeCell ref="A6:E6"/>
    <mergeCell ref="I6:J6"/>
    <mergeCell ref="A7:E7"/>
    <mergeCell ref="I7:J7"/>
    <mergeCell ref="A1:E1"/>
    <mergeCell ref="F1:N1"/>
    <mergeCell ref="A2:E5"/>
    <mergeCell ref="F2:N2"/>
    <mergeCell ref="G3:N3"/>
    <mergeCell ref="G4:N4"/>
    <mergeCell ref="F5:H5"/>
    <mergeCell ref="I5:J5"/>
    <mergeCell ref="K5:M5"/>
  </mergeCells>
  <pageMargins left="0.2" right="0.25" top="0.75" bottom="0.25" header="0.3" footer="0.3"/>
  <pageSetup scale="9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J25"/>
  <sheetViews>
    <sheetView view="pageBreakPreview" zoomScale="115" zoomScaleNormal="100" zoomScaleSheetLayoutView="115" workbookViewId="0">
      <pane ySplit="12" topLeftCell="A13" activePane="bottomLeft" state="frozen"/>
      <selection pane="bottomLeft" activeCell="E28" sqref="E28"/>
    </sheetView>
  </sheetViews>
  <sheetFormatPr defaultColWidth="9.109375" defaultRowHeight="13.2"/>
  <cols>
    <col min="1" max="1" width="8.44140625" style="1" bestFit="1" customWidth="1"/>
    <col min="2" max="2" width="6.109375" style="1" bestFit="1" customWidth="1"/>
    <col min="3" max="3" width="9.88671875" style="1" bestFit="1" customWidth="1"/>
    <col min="4" max="4" width="18.44140625" style="1" bestFit="1" customWidth="1"/>
    <col min="5" max="5" width="13" style="1" bestFit="1" customWidth="1"/>
    <col min="6" max="7" width="10.109375" style="1" bestFit="1" customWidth="1"/>
    <col min="8" max="8" width="14.88671875" style="1" customWidth="1"/>
    <col min="9" max="9" width="17.88671875" style="1" customWidth="1"/>
    <col min="10" max="10" width="8.109375" style="1" bestFit="1" customWidth="1"/>
    <col min="11" max="11" width="2.33203125" style="1" customWidth="1"/>
    <col min="12" max="16384" width="9.109375" style="1"/>
  </cols>
  <sheetData>
    <row r="1" spans="1:10" s="7" customFormat="1" ht="21.6" thickBot="1">
      <c r="A1" s="142" t="s">
        <v>33</v>
      </c>
      <c r="B1" s="156"/>
      <c r="C1" s="156"/>
      <c r="D1" s="143" t="s">
        <v>23</v>
      </c>
      <c r="E1" s="144"/>
      <c r="F1" s="144"/>
      <c r="G1" s="144"/>
      <c r="H1" s="144"/>
      <c r="I1" s="144"/>
      <c r="J1" s="145"/>
    </row>
    <row r="2" spans="1:10" s="7" customFormat="1" ht="17.399999999999999">
      <c r="A2" s="127" t="s">
        <v>27</v>
      </c>
      <c r="B2" s="157"/>
      <c r="C2" s="157"/>
      <c r="D2" s="213" t="s">
        <v>32</v>
      </c>
      <c r="E2" s="214"/>
      <c r="F2" s="214"/>
      <c r="G2" s="214"/>
      <c r="H2" s="214"/>
      <c r="I2" s="214"/>
      <c r="J2" s="215"/>
    </row>
    <row r="3" spans="1:10" s="7" customFormat="1" ht="18" customHeight="1">
      <c r="A3" s="127"/>
      <c r="B3" s="157"/>
      <c r="C3" s="157"/>
      <c r="D3" s="8" t="s">
        <v>3</v>
      </c>
      <c r="E3" s="159" t="s">
        <v>24</v>
      </c>
      <c r="F3" s="159"/>
      <c r="G3" s="160" t="s">
        <v>25</v>
      </c>
      <c r="H3" s="160"/>
      <c r="I3" s="160"/>
      <c r="J3" s="60"/>
    </row>
    <row r="4" spans="1:10" s="7" customFormat="1" ht="18.75" customHeight="1" thickBot="1">
      <c r="A4" s="127"/>
      <c r="B4" s="157"/>
      <c r="C4" s="157"/>
      <c r="D4" s="9" t="s">
        <v>4</v>
      </c>
      <c r="E4" s="146" t="s">
        <v>2</v>
      </c>
      <c r="F4" s="146"/>
      <c r="G4" s="61"/>
      <c r="H4" s="61"/>
      <c r="I4" s="61"/>
      <c r="J4" s="62"/>
    </row>
    <row r="5" spans="1:10" s="7" customFormat="1" ht="21.6" thickBot="1">
      <c r="A5" s="128"/>
      <c r="B5" s="158"/>
      <c r="C5" s="158"/>
      <c r="D5" s="131" t="s">
        <v>5</v>
      </c>
      <c r="E5" s="129"/>
      <c r="F5" s="129"/>
      <c r="G5" s="129" t="s">
        <v>7</v>
      </c>
      <c r="H5" s="129"/>
      <c r="I5" s="130"/>
      <c r="J5" s="10" t="s">
        <v>6</v>
      </c>
    </row>
    <row r="6" spans="1:10" ht="13.5" hidden="1" customHeight="1" thickBot="1">
      <c r="A6" s="132" t="s">
        <v>8</v>
      </c>
      <c r="B6" s="161"/>
      <c r="C6" s="161"/>
      <c r="D6" s="20">
        <v>0</v>
      </c>
      <c r="E6" s="21">
        <v>2.2999999999999998</v>
      </c>
      <c r="F6" s="21">
        <v>3.5</v>
      </c>
      <c r="G6" s="22">
        <v>0</v>
      </c>
      <c r="H6" s="23">
        <v>2.9</v>
      </c>
      <c r="I6" s="23">
        <v>3</v>
      </c>
      <c r="J6" s="26">
        <f>SUM(G6:I6)</f>
        <v>5.9</v>
      </c>
    </row>
    <row r="7" spans="1:10" ht="13.5" hidden="1" customHeight="1" thickBot="1">
      <c r="A7" s="133" t="s">
        <v>9</v>
      </c>
      <c r="B7" s="162"/>
      <c r="C7" s="162"/>
      <c r="D7" s="24">
        <f t="shared" ref="D7:I7" si="0">IF(D8=0,0,((60*D6)/D8))</f>
        <v>0</v>
      </c>
      <c r="E7" s="24">
        <f t="shared" si="0"/>
        <v>13.8</v>
      </c>
      <c r="F7" s="24">
        <f t="shared" si="0"/>
        <v>14</v>
      </c>
      <c r="G7" s="39">
        <f t="shared" si="0"/>
        <v>0</v>
      </c>
      <c r="H7" s="24">
        <f t="shared" si="0"/>
        <v>11.6</v>
      </c>
      <c r="I7" s="24">
        <f t="shared" si="0"/>
        <v>12</v>
      </c>
      <c r="J7" s="25">
        <f>AVERAGE(H7:I7)</f>
        <v>11.8</v>
      </c>
    </row>
    <row r="8" spans="1:10" ht="13.5" hidden="1" customHeight="1" thickBot="1">
      <c r="A8" s="134" t="s">
        <v>10</v>
      </c>
      <c r="B8" s="163"/>
      <c r="C8" s="163"/>
      <c r="D8" s="3">
        <v>0</v>
      </c>
      <c r="E8" s="4">
        <v>10</v>
      </c>
      <c r="F8" s="4">
        <v>15</v>
      </c>
      <c r="G8" s="3">
        <v>5</v>
      </c>
      <c r="H8" s="4">
        <v>15</v>
      </c>
      <c r="I8" s="4">
        <v>15</v>
      </c>
      <c r="J8" s="27">
        <f>SUM(G8:I8)</f>
        <v>35</v>
      </c>
    </row>
    <row r="9" spans="1:10">
      <c r="A9" s="164" t="s">
        <v>11</v>
      </c>
      <c r="B9" s="135"/>
      <c r="C9" s="135"/>
      <c r="D9" s="107">
        <v>473</v>
      </c>
      <c r="E9" s="17">
        <v>810</v>
      </c>
      <c r="F9" s="18">
        <v>173</v>
      </c>
      <c r="G9" s="16">
        <v>173</v>
      </c>
      <c r="H9" s="17">
        <v>838</v>
      </c>
      <c r="I9" s="18">
        <v>473</v>
      </c>
      <c r="J9" s="106"/>
    </row>
    <row r="10" spans="1:10">
      <c r="A10" s="165" t="s">
        <v>12</v>
      </c>
      <c r="B10" s="166"/>
      <c r="C10" s="166"/>
      <c r="D10" s="108" t="s">
        <v>24</v>
      </c>
      <c r="E10" s="59" t="s">
        <v>17</v>
      </c>
      <c r="F10" s="58" t="s">
        <v>2</v>
      </c>
      <c r="G10" s="57" t="s">
        <v>2</v>
      </c>
      <c r="H10" s="59" t="s">
        <v>17</v>
      </c>
      <c r="I10" s="56" t="s">
        <v>24</v>
      </c>
      <c r="J10" s="103"/>
    </row>
    <row r="11" spans="1:10" ht="13.8" thickBot="1">
      <c r="A11" s="167" t="s">
        <v>13</v>
      </c>
      <c r="B11" s="136"/>
      <c r="C11" s="136"/>
      <c r="D11" s="218" t="s">
        <v>38</v>
      </c>
      <c r="E11" s="168"/>
      <c r="F11" s="217">
        <v>75400</v>
      </c>
      <c r="G11" s="217">
        <v>75400</v>
      </c>
      <c r="H11" s="123"/>
      <c r="I11" s="217" t="s">
        <v>38</v>
      </c>
      <c r="J11" s="103"/>
    </row>
    <row r="12" spans="1:10" ht="13.8" thickBot="1">
      <c r="A12" s="32" t="s">
        <v>0</v>
      </c>
      <c r="B12" s="30" t="s">
        <v>15</v>
      </c>
      <c r="C12" s="104" t="s">
        <v>16</v>
      </c>
      <c r="D12" s="122"/>
      <c r="E12" s="169"/>
      <c r="F12" s="126"/>
      <c r="G12" s="126"/>
      <c r="H12" s="124"/>
      <c r="I12" s="126"/>
      <c r="J12" s="103"/>
    </row>
    <row r="13" spans="1:10" s="2" customFormat="1" ht="20.399999999999999">
      <c r="A13" s="33">
        <v>20</v>
      </c>
      <c r="B13" s="13">
        <v>1</v>
      </c>
      <c r="C13" s="40" t="s">
        <v>22</v>
      </c>
      <c r="D13" s="105">
        <v>0.29166666666666669</v>
      </c>
      <c r="E13" s="73">
        <f t="shared" ref="E13:G25" si="1">SUM(D13,E$8/1440)</f>
        <v>0.2986111111111111</v>
      </c>
      <c r="F13" s="74">
        <f t="shared" si="1"/>
        <v>0.30902777777777779</v>
      </c>
      <c r="G13" s="89">
        <f t="shared" si="1"/>
        <v>0.3125</v>
      </c>
      <c r="H13" s="73">
        <f t="shared" ref="H13:I25" si="2">SUM(G13,H$8/1440)</f>
        <v>0.32291666666666669</v>
      </c>
      <c r="I13" s="102">
        <f t="shared" si="2"/>
        <v>0.33333333333333337</v>
      </c>
      <c r="J13" s="171">
        <v>202011</v>
      </c>
    </row>
    <row r="14" spans="1:10" s="2" customFormat="1" ht="15">
      <c r="A14" s="33">
        <v>20</v>
      </c>
      <c r="B14" s="13">
        <v>1</v>
      </c>
      <c r="C14" s="40" t="s">
        <v>22</v>
      </c>
      <c r="D14" s="90">
        <f t="shared" ref="D14:D25" si="3">SUM(I13,D$8/1440)</f>
        <v>0.33333333333333337</v>
      </c>
      <c r="E14" s="5">
        <f t="shared" si="1"/>
        <v>0.34027777777777779</v>
      </c>
      <c r="F14" s="6">
        <f t="shared" si="1"/>
        <v>0.35069444444444448</v>
      </c>
      <c r="G14" s="19">
        <f t="shared" si="1"/>
        <v>0.35416666666666669</v>
      </c>
      <c r="H14" s="5">
        <f t="shared" si="2"/>
        <v>0.36458333333333337</v>
      </c>
      <c r="I14" s="101">
        <f t="shared" si="2"/>
        <v>0.37500000000000006</v>
      </c>
      <c r="J14" s="172"/>
    </row>
    <row r="15" spans="1:10" s="2" customFormat="1" ht="15">
      <c r="A15" s="33">
        <v>20</v>
      </c>
      <c r="B15" s="13">
        <v>1</v>
      </c>
      <c r="C15" s="40" t="s">
        <v>22</v>
      </c>
      <c r="D15" s="90">
        <f t="shared" si="3"/>
        <v>0.37500000000000006</v>
      </c>
      <c r="E15" s="5">
        <f t="shared" si="1"/>
        <v>0.38194444444444448</v>
      </c>
      <c r="F15" s="6">
        <f t="shared" si="1"/>
        <v>0.39236111111111116</v>
      </c>
      <c r="G15" s="71">
        <f t="shared" si="1"/>
        <v>0.39583333333333337</v>
      </c>
      <c r="H15" s="5">
        <f t="shared" si="2"/>
        <v>0.40625000000000006</v>
      </c>
      <c r="I15" s="101">
        <f t="shared" si="2"/>
        <v>0.41666666666666674</v>
      </c>
      <c r="J15" s="172"/>
    </row>
    <row r="16" spans="1:10" s="2" customFormat="1" ht="15">
      <c r="A16" s="33">
        <v>20</v>
      </c>
      <c r="B16" s="13">
        <v>1</v>
      </c>
      <c r="C16" s="40" t="s">
        <v>22</v>
      </c>
      <c r="D16" s="90">
        <f t="shared" si="3"/>
        <v>0.41666666666666674</v>
      </c>
      <c r="E16" s="5">
        <f t="shared" si="1"/>
        <v>0.42361111111111116</v>
      </c>
      <c r="F16" s="6">
        <f t="shared" si="1"/>
        <v>0.43402777777777785</v>
      </c>
      <c r="G16" s="71">
        <f t="shared" si="1"/>
        <v>0.43750000000000006</v>
      </c>
      <c r="H16" s="5">
        <f t="shared" si="2"/>
        <v>0.44791666666666674</v>
      </c>
      <c r="I16" s="101">
        <f t="shared" si="2"/>
        <v>0.45833333333333343</v>
      </c>
      <c r="J16" s="172"/>
    </row>
    <row r="17" spans="1:10" s="2" customFormat="1" ht="15">
      <c r="A17" s="33">
        <v>20</v>
      </c>
      <c r="B17" s="13">
        <v>1</v>
      </c>
      <c r="C17" s="40" t="s">
        <v>22</v>
      </c>
      <c r="D17" s="90">
        <f t="shared" si="3"/>
        <v>0.45833333333333343</v>
      </c>
      <c r="E17" s="5">
        <f t="shared" si="1"/>
        <v>0.46527777777777785</v>
      </c>
      <c r="F17" s="6">
        <f t="shared" si="1"/>
        <v>0.47569444444444453</v>
      </c>
      <c r="G17" s="71">
        <f t="shared" si="1"/>
        <v>0.47916666666666674</v>
      </c>
      <c r="H17" s="5">
        <f t="shared" si="2"/>
        <v>0.48958333333333343</v>
      </c>
      <c r="I17" s="101">
        <f t="shared" si="2"/>
        <v>0.50000000000000011</v>
      </c>
      <c r="J17" s="172"/>
    </row>
    <row r="18" spans="1:10" s="2" customFormat="1" ht="15">
      <c r="A18" s="33">
        <v>20</v>
      </c>
      <c r="B18" s="13">
        <v>1</v>
      </c>
      <c r="C18" s="40" t="s">
        <v>22</v>
      </c>
      <c r="D18" s="90">
        <f t="shared" si="3"/>
        <v>0.50000000000000011</v>
      </c>
      <c r="E18" s="5">
        <f t="shared" si="1"/>
        <v>0.50694444444444453</v>
      </c>
      <c r="F18" s="6">
        <f t="shared" si="1"/>
        <v>0.51736111111111116</v>
      </c>
      <c r="G18" s="71">
        <f t="shared" si="1"/>
        <v>0.52083333333333337</v>
      </c>
      <c r="H18" s="5">
        <f t="shared" si="2"/>
        <v>0.53125</v>
      </c>
      <c r="I18" s="101">
        <f t="shared" si="2"/>
        <v>0.54166666666666663</v>
      </c>
      <c r="J18" s="172"/>
    </row>
    <row r="19" spans="1:10" s="2" customFormat="1" ht="15">
      <c r="A19" s="33">
        <v>20</v>
      </c>
      <c r="B19" s="13">
        <v>1</v>
      </c>
      <c r="C19" s="40" t="s">
        <v>22</v>
      </c>
      <c r="D19" s="90">
        <f t="shared" si="3"/>
        <v>0.54166666666666663</v>
      </c>
      <c r="E19" s="5">
        <f t="shared" si="1"/>
        <v>0.54861111111111105</v>
      </c>
      <c r="F19" s="6">
        <f t="shared" si="1"/>
        <v>0.55902777777777768</v>
      </c>
      <c r="G19" s="71">
        <f t="shared" si="1"/>
        <v>0.56249999999999989</v>
      </c>
      <c r="H19" s="5">
        <f t="shared" si="2"/>
        <v>0.57291666666666652</v>
      </c>
      <c r="I19" s="101">
        <f t="shared" si="2"/>
        <v>0.58333333333333315</v>
      </c>
      <c r="J19" s="172"/>
    </row>
    <row r="20" spans="1:10" s="2" customFormat="1" ht="15.6" thickBot="1">
      <c r="A20" s="33">
        <v>20</v>
      </c>
      <c r="B20" s="13">
        <v>1</v>
      </c>
      <c r="C20" s="40" t="s">
        <v>22</v>
      </c>
      <c r="D20" s="90">
        <f t="shared" si="3"/>
        <v>0.58333333333333315</v>
      </c>
      <c r="E20" s="5">
        <f t="shared" si="1"/>
        <v>0.59027777777777757</v>
      </c>
      <c r="F20" s="6">
        <f t="shared" si="1"/>
        <v>0.6006944444444442</v>
      </c>
      <c r="G20" s="71">
        <f t="shared" si="1"/>
        <v>0.60416666666666641</v>
      </c>
      <c r="H20" s="5">
        <f t="shared" si="2"/>
        <v>0.61458333333333304</v>
      </c>
      <c r="I20" s="101">
        <f t="shared" si="2"/>
        <v>0.62499999999999967</v>
      </c>
      <c r="J20" s="173"/>
    </row>
    <row r="21" spans="1:10" ht="20.399999999999999">
      <c r="A21" s="33">
        <v>20</v>
      </c>
      <c r="B21" s="13">
        <v>1</v>
      </c>
      <c r="C21" s="40" t="s">
        <v>22</v>
      </c>
      <c r="D21" s="105">
        <f t="shared" si="3"/>
        <v>0.62499999999999967</v>
      </c>
      <c r="E21" s="73">
        <f t="shared" si="1"/>
        <v>0.63194444444444409</v>
      </c>
      <c r="F21" s="74">
        <f t="shared" si="1"/>
        <v>0.64236111111111072</v>
      </c>
      <c r="G21" s="89">
        <f t="shared" si="1"/>
        <v>0.64583333333333293</v>
      </c>
      <c r="H21" s="73">
        <f t="shared" si="2"/>
        <v>0.65624999999999956</v>
      </c>
      <c r="I21" s="102">
        <f t="shared" si="2"/>
        <v>0.66666666666666619</v>
      </c>
      <c r="J21" s="182">
        <v>202012</v>
      </c>
    </row>
    <row r="22" spans="1:10" ht="15.75" customHeight="1">
      <c r="A22" s="33">
        <v>20</v>
      </c>
      <c r="B22" s="13">
        <v>1</v>
      </c>
      <c r="C22" s="40" t="s">
        <v>22</v>
      </c>
      <c r="D22" s="90">
        <f t="shared" si="3"/>
        <v>0.66666666666666619</v>
      </c>
      <c r="E22" s="73">
        <f t="shared" si="1"/>
        <v>0.67361111111111061</v>
      </c>
      <c r="F22" s="74">
        <f t="shared" si="1"/>
        <v>0.68402777777777724</v>
      </c>
      <c r="G22" s="89">
        <f t="shared" si="1"/>
        <v>0.68749999999999944</v>
      </c>
      <c r="H22" s="73">
        <f t="shared" si="2"/>
        <v>0.69791666666666607</v>
      </c>
      <c r="I22" s="102">
        <f t="shared" si="2"/>
        <v>0.7083333333333327</v>
      </c>
      <c r="J22" s="183"/>
    </row>
    <row r="23" spans="1:10" ht="15">
      <c r="A23" s="33">
        <v>20</v>
      </c>
      <c r="B23" s="13">
        <v>1</v>
      </c>
      <c r="C23" s="40" t="s">
        <v>22</v>
      </c>
      <c r="D23" s="90">
        <f t="shared" si="3"/>
        <v>0.7083333333333327</v>
      </c>
      <c r="E23" s="5">
        <f t="shared" si="1"/>
        <v>0.71527777777777712</v>
      </c>
      <c r="F23" s="6">
        <f t="shared" si="1"/>
        <v>0.72569444444444375</v>
      </c>
      <c r="G23" s="71">
        <f t="shared" si="1"/>
        <v>0.72916666666666596</v>
      </c>
      <c r="H23" s="5">
        <f t="shared" si="2"/>
        <v>0.73958333333333259</v>
      </c>
      <c r="I23" s="101">
        <f t="shared" si="2"/>
        <v>0.74999999999999922</v>
      </c>
      <c r="J23" s="183"/>
    </row>
    <row r="24" spans="1:10" ht="15">
      <c r="A24" s="33">
        <v>20</v>
      </c>
      <c r="B24" s="13">
        <v>1</v>
      </c>
      <c r="C24" s="40" t="s">
        <v>22</v>
      </c>
      <c r="D24" s="90">
        <f t="shared" si="3"/>
        <v>0.74999999999999922</v>
      </c>
      <c r="E24" s="5">
        <f t="shared" si="1"/>
        <v>0.75694444444444364</v>
      </c>
      <c r="F24" s="6">
        <f t="shared" si="1"/>
        <v>0.76736111111111027</v>
      </c>
      <c r="G24" s="71">
        <f t="shared" si="1"/>
        <v>0.77083333333333248</v>
      </c>
      <c r="H24" s="5">
        <f t="shared" si="2"/>
        <v>0.78124999999999911</v>
      </c>
      <c r="I24" s="101">
        <f t="shared" si="2"/>
        <v>0.79166666666666574</v>
      </c>
      <c r="J24" s="183"/>
    </row>
    <row r="25" spans="1:10" ht="15.6" thickBot="1">
      <c r="A25" s="33">
        <v>20</v>
      </c>
      <c r="B25" s="13">
        <v>1</v>
      </c>
      <c r="C25" s="40" t="s">
        <v>22</v>
      </c>
      <c r="D25" s="71">
        <f t="shared" si="3"/>
        <v>0.79166666666666574</v>
      </c>
      <c r="E25" s="5">
        <f t="shared" si="1"/>
        <v>0.79861111111111016</v>
      </c>
      <c r="F25" s="6">
        <f t="shared" si="1"/>
        <v>0.80902777777777679</v>
      </c>
      <c r="G25" s="71">
        <f t="shared" si="1"/>
        <v>0.812499999999999</v>
      </c>
      <c r="H25" s="5">
        <f t="shared" si="2"/>
        <v>0.82291666666666563</v>
      </c>
      <c r="I25" s="101">
        <f t="shared" si="2"/>
        <v>0.83333333333333226</v>
      </c>
      <c r="J25" s="216"/>
    </row>
  </sheetData>
  <autoFilter ref="B12:B25"/>
  <mergeCells count="23">
    <mergeCell ref="J13:J20"/>
    <mergeCell ref="J21:J25"/>
    <mergeCell ref="I11:I12"/>
    <mergeCell ref="A6:C6"/>
    <mergeCell ref="A7:C7"/>
    <mergeCell ref="A8:C8"/>
    <mergeCell ref="A9:C9"/>
    <mergeCell ref="A10:C10"/>
    <mergeCell ref="A11:C11"/>
    <mergeCell ref="D11:D12"/>
    <mergeCell ref="E11:E12"/>
    <mergeCell ref="F11:F12"/>
    <mergeCell ref="G11:G12"/>
    <mergeCell ref="H11:H12"/>
    <mergeCell ref="A1:C1"/>
    <mergeCell ref="D1:J1"/>
    <mergeCell ref="A2:C5"/>
    <mergeCell ref="D2:J2"/>
    <mergeCell ref="E3:F3"/>
    <mergeCell ref="G3:I3"/>
    <mergeCell ref="E4:F4"/>
    <mergeCell ref="D5:F5"/>
    <mergeCell ref="G5:I5"/>
  </mergeCells>
  <printOptions horizontalCentered="1"/>
  <pageMargins left="0.25" right="0.25" top="0.75" bottom="0.25" header="0.5" footer="0.5"/>
  <pageSetup scale="11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J23"/>
  <sheetViews>
    <sheetView view="pageBreakPreview" zoomScaleNormal="100" zoomScaleSheetLayoutView="100" workbookViewId="0">
      <pane ySplit="12" topLeftCell="A13" activePane="bottomLeft" state="frozen"/>
      <selection pane="bottomLeft" activeCell="N27" sqref="N27"/>
    </sheetView>
  </sheetViews>
  <sheetFormatPr defaultColWidth="9.109375" defaultRowHeight="13.2"/>
  <cols>
    <col min="1" max="1" width="8.44140625" style="1" bestFit="1" customWidth="1"/>
    <col min="2" max="2" width="6.109375" style="1" bestFit="1" customWidth="1"/>
    <col min="3" max="3" width="11.33203125" style="1" customWidth="1"/>
    <col min="4" max="4" width="16.109375" style="1" bestFit="1" customWidth="1"/>
    <col min="5" max="5" width="13" style="1" bestFit="1" customWidth="1"/>
    <col min="6" max="7" width="10.109375" style="1" bestFit="1" customWidth="1"/>
    <col min="8" max="8" width="14.88671875" style="1" customWidth="1"/>
    <col min="9" max="9" width="16.109375" style="1" bestFit="1" customWidth="1"/>
    <col min="10" max="10" width="7" style="1" customWidth="1"/>
    <col min="11" max="11" width="2.33203125" style="1" customWidth="1"/>
    <col min="12" max="16384" width="9.109375" style="1"/>
  </cols>
  <sheetData>
    <row r="1" spans="1:10" s="7" customFormat="1" ht="21.6" thickBot="1">
      <c r="A1" s="142" t="s">
        <v>33</v>
      </c>
      <c r="B1" s="156"/>
      <c r="C1" s="156"/>
      <c r="D1" s="143" t="s">
        <v>23</v>
      </c>
      <c r="E1" s="144"/>
      <c r="F1" s="144"/>
      <c r="G1" s="144"/>
      <c r="H1" s="144"/>
      <c r="I1" s="144"/>
      <c r="J1" s="145"/>
    </row>
    <row r="2" spans="1:10" s="7" customFormat="1" ht="17.399999999999999">
      <c r="A2" s="127" t="s">
        <v>28</v>
      </c>
      <c r="B2" s="157"/>
      <c r="C2" s="157"/>
      <c r="D2" s="150" t="s">
        <v>32</v>
      </c>
      <c r="E2" s="151"/>
      <c r="F2" s="151"/>
      <c r="G2" s="151"/>
      <c r="H2" s="151"/>
      <c r="I2" s="151"/>
      <c r="J2" s="152"/>
    </row>
    <row r="3" spans="1:10" s="7" customFormat="1" ht="18" customHeight="1">
      <c r="A3" s="127"/>
      <c r="B3" s="157"/>
      <c r="C3" s="157"/>
      <c r="D3" s="8" t="s">
        <v>3</v>
      </c>
      <c r="E3" s="159" t="s">
        <v>24</v>
      </c>
      <c r="F3" s="159"/>
      <c r="G3" s="160" t="s">
        <v>25</v>
      </c>
      <c r="H3" s="160"/>
      <c r="I3" s="160"/>
      <c r="J3" s="60"/>
    </row>
    <row r="4" spans="1:10" s="7" customFormat="1" ht="18.75" customHeight="1" thickBot="1">
      <c r="A4" s="127"/>
      <c r="B4" s="157"/>
      <c r="C4" s="157"/>
      <c r="D4" s="9" t="s">
        <v>4</v>
      </c>
      <c r="E4" s="146" t="s">
        <v>2</v>
      </c>
      <c r="F4" s="146"/>
      <c r="G4" s="61"/>
      <c r="H4" s="61"/>
      <c r="I4" s="61"/>
      <c r="J4" s="62"/>
    </row>
    <row r="5" spans="1:10" s="7" customFormat="1" ht="21.6" thickBot="1">
      <c r="A5" s="128"/>
      <c r="B5" s="158"/>
      <c r="C5" s="158"/>
      <c r="D5" s="131" t="s">
        <v>5</v>
      </c>
      <c r="E5" s="129"/>
      <c r="F5" s="129"/>
      <c r="G5" s="129" t="s">
        <v>7</v>
      </c>
      <c r="H5" s="129"/>
      <c r="I5" s="130"/>
      <c r="J5" s="10"/>
    </row>
    <row r="6" spans="1:10" ht="13.5" hidden="1" customHeight="1" thickBot="1">
      <c r="A6" s="132" t="s">
        <v>8</v>
      </c>
      <c r="B6" s="161"/>
      <c r="C6" s="161"/>
      <c r="D6" s="20">
        <v>0</v>
      </c>
      <c r="E6" s="21">
        <v>2.2999999999999998</v>
      </c>
      <c r="F6" s="21">
        <v>3.5</v>
      </c>
      <c r="G6" s="22">
        <v>0</v>
      </c>
      <c r="H6" s="23">
        <v>2.9</v>
      </c>
      <c r="I6" s="23">
        <v>3</v>
      </c>
      <c r="J6" s="26">
        <f>SUM(G6:I6)</f>
        <v>5.9</v>
      </c>
    </row>
    <row r="7" spans="1:10" ht="13.5" hidden="1" customHeight="1" thickBot="1">
      <c r="A7" s="133" t="s">
        <v>9</v>
      </c>
      <c r="B7" s="162"/>
      <c r="C7" s="162"/>
      <c r="D7" s="24">
        <f t="shared" ref="D7:I7" si="0">IF(D8=0,0,((60*D6)/D8))</f>
        <v>0</v>
      </c>
      <c r="E7" s="24">
        <f t="shared" si="0"/>
        <v>13.8</v>
      </c>
      <c r="F7" s="24">
        <f t="shared" si="0"/>
        <v>14</v>
      </c>
      <c r="G7" s="39">
        <f t="shared" si="0"/>
        <v>0</v>
      </c>
      <c r="H7" s="24">
        <f t="shared" si="0"/>
        <v>11.6</v>
      </c>
      <c r="I7" s="24">
        <f t="shared" si="0"/>
        <v>12</v>
      </c>
      <c r="J7" s="25">
        <f>AVERAGE(H7:I7)</f>
        <v>11.8</v>
      </c>
    </row>
    <row r="8" spans="1:10" ht="13.5" hidden="1" customHeight="1" thickBot="1">
      <c r="A8" s="134" t="s">
        <v>10</v>
      </c>
      <c r="B8" s="163"/>
      <c r="C8" s="163"/>
      <c r="D8" s="3">
        <v>0</v>
      </c>
      <c r="E8" s="4">
        <v>10</v>
      </c>
      <c r="F8" s="4">
        <v>15</v>
      </c>
      <c r="G8" s="3">
        <v>5</v>
      </c>
      <c r="H8" s="4">
        <v>15</v>
      </c>
      <c r="I8" s="4">
        <v>15</v>
      </c>
      <c r="J8" s="27">
        <f>SUM(G8:I8)</f>
        <v>35</v>
      </c>
    </row>
    <row r="9" spans="1:10">
      <c r="A9" s="164" t="s">
        <v>11</v>
      </c>
      <c r="B9" s="135"/>
      <c r="C9" s="135"/>
      <c r="D9" s="16">
        <v>473</v>
      </c>
      <c r="E9" s="17">
        <v>810</v>
      </c>
      <c r="F9" s="18">
        <v>173</v>
      </c>
      <c r="G9" s="16">
        <v>173</v>
      </c>
      <c r="H9" s="17">
        <v>838</v>
      </c>
      <c r="I9" s="18">
        <v>473</v>
      </c>
      <c r="J9" s="63"/>
    </row>
    <row r="10" spans="1:10">
      <c r="A10" s="165" t="s">
        <v>12</v>
      </c>
      <c r="B10" s="166"/>
      <c r="C10" s="166"/>
      <c r="D10" s="55" t="s">
        <v>24</v>
      </c>
      <c r="E10" s="59" t="s">
        <v>17</v>
      </c>
      <c r="F10" s="58" t="s">
        <v>2</v>
      </c>
      <c r="G10" s="57" t="s">
        <v>2</v>
      </c>
      <c r="H10" s="59" t="s">
        <v>17</v>
      </c>
      <c r="I10" s="56" t="s">
        <v>24</v>
      </c>
      <c r="J10" s="64"/>
    </row>
    <row r="11" spans="1:10" ht="13.8" thickBot="1">
      <c r="A11" s="167" t="s">
        <v>13</v>
      </c>
      <c r="B11" s="136"/>
      <c r="C11" s="136"/>
      <c r="D11" s="121" t="s">
        <v>38</v>
      </c>
      <c r="E11" s="168"/>
      <c r="F11" s="212">
        <v>75400</v>
      </c>
      <c r="G11" s="202">
        <v>75400</v>
      </c>
      <c r="H11" s="123"/>
      <c r="I11" s="125" t="s">
        <v>38</v>
      </c>
      <c r="J11" s="64"/>
    </row>
    <row r="12" spans="1:10" ht="13.8" thickBot="1">
      <c r="A12" s="32" t="s">
        <v>0</v>
      </c>
      <c r="B12" s="30" t="s">
        <v>15</v>
      </c>
      <c r="C12" s="31" t="s">
        <v>16</v>
      </c>
      <c r="D12" s="122"/>
      <c r="E12" s="169"/>
      <c r="F12" s="126"/>
      <c r="G12" s="170"/>
      <c r="H12" s="124"/>
      <c r="I12" s="126"/>
      <c r="J12" s="64"/>
    </row>
    <row r="13" spans="1:10" s="2" customFormat="1" ht="17.399999999999999">
      <c r="A13" s="33">
        <v>20</v>
      </c>
      <c r="B13" s="13">
        <v>2</v>
      </c>
      <c r="C13" s="40" t="s">
        <v>22</v>
      </c>
      <c r="D13" s="88">
        <v>0.39583333333333331</v>
      </c>
      <c r="E13" s="5">
        <f t="shared" ref="E13:I23" si="1">SUM(D13,E$8/1440)</f>
        <v>0.40277777777777773</v>
      </c>
      <c r="F13" s="6">
        <f t="shared" si="1"/>
        <v>0.41319444444444442</v>
      </c>
      <c r="G13" s="65">
        <f t="shared" si="1"/>
        <v>0.41666666666666663</v>
      </c>
      <c r="H13" s="5">
        <f t="shared" si="1"/>
        <v>0.42708333333333331</v>
      </c>
      <c r="I13" s="6">
        <f t="shared" si="1"/>
        <v>0.4375</v>
      </c>
      <c r="J13" s="182">
        <v>202021</v>
      </c>
    </row>
    <row r="14" spans="1:10" s="2" customFormat="1" ht="15.6">
      <c r="A14" s="33">
        <v>20</v>
      </c>
      <c r="B14" s="13">
        <v>2</v>
      </c>
      <c r="C14" s="40" t="s">
        <v>22</v>
      </c>
      <c r="D14" s="65">
        <f>SUM(I13,D$8/1440)</f>
        <v>0.4375</v>
      </c>
      <c r="E14" s="5">
        <f t="shared" si="1"/>
        <v>0.44444444444444442</v>
      </c>
      <c r="F14" s="6">
        <f t="shared" si="1"/>
        <v>0.4548611111111111</v>
      </c>
      <c r="G14" s="65">
        <f t="shared" si="1"/>
        <v>0.45833333333333331</v>
      </c>
      <c r="H14" s="5">
        <f t="shared" si="1"/>
        <v>0.46875</v>
      </c>
      <c r="I14" s="6">
        <f t="shared" si="1"/>
        <v>0.47916666666666669</v>
      </c>
      <c r="J14" s="183"/>
    </row>
    <row r="15" spans="1:10" s="2" customFormat="1" ht="15.6">
      <c r="A15" s="33">
        <v>20</v>
      </c>
      <c r="B15" s="13">
        <v>2</v>
      </c>
      <c r="C15" s="40" t="s">
        <v>22</v>
      </c>
      <c r="D15" s="65">
        <f>SUM(I14,D$8/1440)</f>
        <v>0.47916666666666669</v>
      </c>
      <c r="E15" s="5">
        <f t="shared" si="1"/>
        <v>0.4861111111111111</v>
      </c>
      <c r="F15" s="6">
        <f t="shared" si="1"/>
        <v>0.49652777777777779</v>
      </c>
      <c r="G15" s="65">
        <f t="shared" si="1"/>
        <v>0.5</v>
      </c>
      <c r="H15" s="5">
        <f t="shared" si="1"/>
        <v>0.51041666666666663</v>
      </c>
      <c r="I15" s="6">
        <f t="shared" si="1"/>
        <v>0.52083333333333326</v>
      </c>
      <c r="J15" s="183"/>
    </row>
    <row r="16" spans="1:10" s="2" customFormat="1" ht="15.6">
      <c r="A16" s="33">
        <v>20</v>
      </c>
      <c r="B16" s="13">
        <v>2</v>
      </c>
      <c r="C16" s="40" t="s">
        <v>22</v>
      </c>
      <c r="D16" s="65">
        <f>SUM(I15,D$8/1440)</f>
        <v>0.52083333333333326</v>
      </c>
      <c r="E16" s="5">
        <f t="shared" si="1"/>
        <v>0.52777777777777768</v>
      </c>
      <c r="F16" s="6">
        <f t="shared" si="1"/>
        <v>0.53819444444444431</v>
      </c>
      <c r="G16" s="65">
        <f t="shared" si="1"/>
        <v>0.54166666666666652</v>
      </c>
      <c r="H16" s="5">
        <f t="shared" si="1"/>
        <v>0.55208333333333315</v>
      </c>
      <c r="I16" s="6">
        <f t="shared" si="1"/>
        <v>0.56249999999999978</v>
      </c>
      <c r="J16" s="183"/>
    </row>
    <row r="17" spans="1:10" s="2" customFormat="1" ht="15.6">
      <c r="A17" s="33">
        <v>20</v>
      </c>
      <c r="B17" s="13">
        <v>2</v>
      </c>
      <c r="C17" s="40" t="s">
        <v>22</v>
      </c>
      <c r="D17" s="65">
        <f>SUM(I16,D$8/1440)</f>
        <v>0.56249999999999978</v>
      </c>
      <c r="E17" s="5">
        <f t="shared" si="1"/>
        <v>0.5694444444444442</v>
      </c>
      <c r="F17" s="6">
        <f t="shared" si="1"/>
        <v>0.57986111111111083</v>
      </c>
      <c r="G17" s="65">
        <f t="shared" si="1"/>
        <v>0.58333333333333304</v>
      </c>
      <c r="H17" s="5">
        <f t="shared" si="1"/>
        <v>0.59374999999999967</v>
      </c>
      <c r="I17" s="6">
        <f t="shared" si="1"/>
        <v>0.6041666666666663</v>
      </c>
      <c r="J17" s="183"/>
    </row>
    <row r="18" spans="1:10" s="2" customFormat="1" ht="16.2" thickBot="1">
      <c r="A18" s="33">
        <v>20</v>
      </c>
      <c r="B18" s="13">
        <v>2</v>
      </c>
      <c r="C18" s="40" t="s">
        <v>22</v>
      </c>
      <c r="D18" s="65">
        <f t="shared" ref="D18:D21" si="2">SUM(I17,D$8/1440)</f>
        <v>0.6041666666666663</v>
      </c>
      <c r="E18" s="5">
        <f t="shared" si="1"/>
        <v>0.61111111111111072</v>
      </c>
      <c r="F18" s="6">
        <f t="shared" si="1"/>
        <v>0.62152777777777735</v>
      </c>
      <c r="G18" s="65">
        <f t="shared" si="1"/>
        <v>0.62499999999999956</v>
      </c>
      <c r="H18" s="5">
        <f t="shared" si="1"/>
        <v>0.63541666666666619</v>
      </c>
      <c r="I18" s="6">
        <f t="shared" si="1"/>
        <v>0.64583333333333282</v>
      </c>
      <c r="J18" s="183"/>
    </row>
    <row r="19" spans="1:10" ht="21">
      <c r="A19" s="33">
        <v>20</v>
      </c>
      <c r="B19" s="13">
        <v>2</v>
      </c>
      <c r="C19" s="40" t="s">
        <v>22</v>
      </c>
      <c r="D19" s="109">
        <f t="shared" si="2"/>
        <v>0.64583333333333282</v>
      </c>
      <c r="E19" s="66">
        <f t="shared" si="1"/>
        <v>0.65277777777777724</v>
      </c>
      <c r="F19" s="6">
        <f t="shared" si="1"/>
        <v>0.66319444444444386</v>
      </c>
      <c r="G19" s="65">
        <f t="shared" si="1"/>
        <v>0.66666666666666607</v>
      </c>
      <c r="H19" s="5">
        <f t="shared" si="1"/>
        <v>0.6770833333333327</v>
      </c>
      <c r="I19" s="6">
        <f t="shared" si="1"/>
        <v>0.68749999999999933</v>
      </c>
      <c r="J19" s="182">
        <v>202022</v>
      </c>
    </row>
    <row r="20" spans="1:10" ht="15.6">
      <c r="A20" s="33">
        <v>20</v>
      </c>
      <c r="B20" s="13">
        <v>2</v>
      </c>
      <c r="C20" s="40" t="s">
        <v>22</v>
      </c>
      <c r="D20" s="65">
        <f t="shared" si="2"/>
        <v>0.68749999999999933</v>
      </c>
      <c r="E20" s="5">
        <f t="shared" si="1"/>
        <v>0.69444444444444375</v>
      </c>
      <c r="F20" s="6">
        <f t="shared" si="1"/>
        <v>0.70486111111111038</v>
      </c>
      <c r="G20" s="65">
        <f t="shared" si="1"/>
        <v>0.70833333333333259</v>
      </c>
      <c r="H20" s="5">
        <f t="shared" si="1"/>
        <v>0.71874999999999922</v>
      </c>
      <c r="I20" s="6">
        <f t="shared" si="1"/>
        <v>0.72916666666666585</v>
      </c>
      <c r="J20" s="183"/>
    </row>
    <row r="21" spans="1:10" ht="15.6">
      <c r="A21" s="33">
        <v>20</v>
      </c>
      <c r="B21" s="13">
        <v>2</v>
      </c>
      <c r="C21" s="40" t="s">
        <v>22</v>
      </c>
      <c r="D21" s="65">
        <f t="shared" si="2"/>
        <v>0.72916666666666585</v>
      </c>
      <c r="E21" s="5">
        <f t="shared" si="1"/>
        <v>0.73611111111111027</v>
      </c>
      <c r="F21" s="6">
        <f t="shared" si="1"/>
        <v>0.7465277777777769</v>
      </c>
      <c r="G21" s="65">
        <f t="shared" si="1"/>
        <v>0.74999999999999911</v>
      </c>
      <c r="H21" s="5">
        <f t="shared" si="1"/>
        <v>0.76041666666666574</v>
      </c>
      <c r="I21" s="6">
        <f t="shared" si="1"/>
        <v>0.77083333333333237</v>
      </c>
      <c r="J21" s="183"/>
    </row>
    <row r="22" spans="1:10" ht="15.6">
      <c r="A22" s="33">
        <v>20</v>
      </c>
      <c r="B22" s="13">
        <v>2</v>
      </c>
      <c r="C22" s="40" t="s">
        <v>22</v>
      </c>
      <c r="D22" s="65">
        <f>SUM(I21,D$8/1440)</f>
        <v>0.77083333333333237</v>
      </c>
      <c r="E22" s="5">
        <f t="shared" si="1"/>
        <v>0.77777777777777679</v>
      </c>
      <c r="F22" s="6">
        <f t="shared" si="1"/>
        <v>0.78819444444444342</v>
      </c>
      <c r="G22" s="65">
        <f t="shared" si="1"/>
        <v>0.79166666666666563</v>
      </c>
      <c r="H22" s="5">
        <f t="shared" si="1"/>
        <v>0.80208333333333226</v>
      </c>
      <c r="I22" s="6">
        <f t="shared" si="1"/>
        <v>0.81249999999999889</v>
      </c>
      <c r="J22" s="183"/>
    </row>
    <row r="23" spans="1:10" ht="16.2" thickBot="1">
      <c r="A23" s="33">
        <v>20</v>
      </c>
      <c r="B23" s="13">
        <v>2</v>
      </c>
      <c r="C23" s="40" t="s">
        <v>22</v>
      </c>
      <c r="D23" s="65">
        <f>SUM(I22,D$8/1440)</f>
        <v>0.81249999999999889</v>
      </c>
      <c r="E23" s="5">
        <f t="shared" si="1"/>
        <v>0.81944444444444331</v>
      </c>
      <c r="F23" s="6">
        <f t="shared" si="1"/>
        <v>0.82986111111110994</v>
      </c>
      <c r="G23" s="65">
        <f t="shared" si="1"/>
        <v>0.83333333333333215</v>
      </c>
      <c r="H23" s="5">
        <f t="shared" si="1"/>
        <v>0.84374999999999878</v>
      </c>
      <c r="I23" s="6">
        <f t="shared" si="1"/>
        <v>0.85416666666666541</v>
      </c>
      <c r="J23" s="216"/>
    </row>
  </sheetData>
  <autoFilter ref="B12:B23"/>
  <mergeCells count="23">
    <mergeCell ref="A6:C6"/>
    <mergeCell ref="A7:C7"/>
    <mergeCell ref="A8:C8"/>
    <mergeCell ref="D11:D12"/>
    <mergeCell ref="E11:E12"/>
    <mergeCell ref="A9:C9"/>
    <mergeCell ref="A10:C10"/>
    <mergeCell ref="A1:C1"/>
    <mergeCell ref="D1:J1"/>
    <mergeCell ref="A2:C5"/>
    <mergeCell ref="D2:J2"/>
    <mergeCell ref="E3:F3"/>
    <mergeCell ref="G3:I3"/>
    <mergeCell ref="E4:F4"/>
    <mergeCell ref="D5:F5"/>
    <mergeCell ref="G5:I5"/>
    <mergeCell ref="I11:I12"/>
    <mergeCell ref="J13:J18"/>
    <mergeCell ref="J19:J23"/>
    <mergeCell ref="A11:C11"/>
    <mergeCell ref="F11:F12"/>
    <mergeCell ref="G11:G12"/>
    <mergeCell ref="H11:H12"/>
  </mergeCells>
  <printOptions horizontalCentered="1"/>
  <pageMargins left="0.25" right="0.25" top="0.75" bottom="0.25" header="0.5" footer="0.5"/>
  <pageSetup scale="11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19</vt:i4>
      </vt:variant>
    </vt:vector>
  </HeadingPairs>
  <TitlesOfParts>
    <vt:vector size="29" baseType="lpstr">
      <vt:lpstr>Route 20</vt:lpstr>
      <vt:lpstr>20 x 1</vt:lpstr>
      <vt:lpstr>20 x 2</vt:lpstr>
      <vt:lpstr>20 x 3</vt:lpstr>
      <vt:lpstr>20 x 4</vt:lpstr>
      <vt:lpstr>20 x 5</vt:lpstr>
      <vt:lpstr>20 x 6</vt:lpstr>
      <vt:lpstr>Sat Rt 20</vt:lpstr>
      <vt:lpstr>20 1 Sat</vt:lpstr>
      <vt:lpstr>20 x 2 Sat</vt:lpstr>
      <vt:lpstr>'20 1 Sat'!Print_Area</vt:lpstr>
      <vt:lpstr>'20 x 1'!Print_Area</vt:lpstr>
      <vt:lpstr>'20 x 2'!Print_Area</vt:lpstr>
      <vt:lpstr>'20 x 2 Sat'!Print_Area</vt:lpstr>
      <vt:lpstr>'20 x 3'!Print_Area</vt:lpstr>
      <vt:lpstr>'20 x 4'!Print_Area</vt:lpstr>
      <vt:lpstr>'20 x 5'!Print_Area</vt:lpstr>
      <vt:lpstr>'20 x 6'!Print_Area</vt:lpstr>
      <vt:lpstr>'Route 20'!Print_Area</vt:lpstr>
      <vt:lpstr>'Sat Rt 20'!Print_Area</vt:lpstr>
      <vt:lpstr>'20 1 Sat'!Print_Titles</vt:lpstr>
      <vt:lpstr>'20 x 1'!Print_Titles</vt:lpstr>
      <vt:lpstr>'20 x 2'!Print_Titles</vt:lpstr>
      <vt:lpstr>'20 x 2 Sat'!Print_Titles</vt:lpstr>
      <vt:lpstr>'20 x 3'!Print_Titles</vt:lpstr>
      <vt:lpstr>'20 x 4'!Print_Titles</vt:lpstr>
      <vt:lpstr>'20 x 5'!Print_Titles</vt:lpstr>
      <vt:lpstr>'20 x 6'!Print_Titles</vt:lpstr>
      <vt:lpstr>'Route 20'!Print_Titles</vt:lpstr>
    </vt:vector>
  </TitlesOfParts>
  <Company>City of Gainesville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Employee</dc:creator>
  <cp:lastModifiedBy>Support, CSD</cp:lastModifiedBy>
  <cp:lastPrinted>2011-06-16T13:05:39Z</cp:lastPrinted>
  <dcterms:created xsi:type="dcterms:W3CDTF">2008-01-17T18:48:37Z</dcterms:created>
  <dcterms:modified xsi:type="dcterms:W3CDTF">2011-08-03T16:13:46Z</dcterms:modified>
</cp:coreProperties>
</file>